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 l="1"/>
  <c r="I26" i="1" l="1"/>
  <c r="C17" i="1" l="1"/>
  <c r="C16" i="1"/>
  <c r="C15" i="1"/>
</calcChain>
</file>

<file path=xl/sharedStrings.xml><?xml version="1.0" encoding="utf-8"?>
<sst xmlns="http://schemas.openxmlformats.org/spreadsheetml/2006/main" count="71" uniqueCount="71">
  <si>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</si>
  <si>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</si>
  <si>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</si>
  <si>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</si>
  <si>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</si>
  <si>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</si>
  <si>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</si>
  <si>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</si>
  <si>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0201 - PRESIDENCIA DE LA REPUBLICA</t>
  </si>
  <si>
    <t>Subcapítulo</t>
  </si>
  <si>
    <t>0204 - GABINETE DE LA POLITICA SOCIAL</t>
  </si>
  <si>
    <t>Unidad Ejecutora</t>
  </si>
  <si>
    <t>0004 - COMISION PRESIDENCIAL DE APOYO AL DESARROLLO BARRIAL</t>
  </si>
  <si>
    <t>Misión</t>
  </si>
  <si>
    <t xml:space="preserve">Impulsar el desarrollo barrial mediante la evaluación, priorización y negociación de las necesidades socio-económicas, a fin de diseñar y ejecutar políticas y programas sociales con instituciones del Gobierno Central, gobiernos municipales y organizaciones comunitarias. </t>
  </si>
  <si>
    <t>Visión</t>
  </si>
  <si>
    <t xml:space="preserve">Ser la institución que fomente el desarrollo integral sostenible en los barrios y comunidades, sustentado en la participación social y comunitaria. </t>
  </si>
  <si>
    <t>II. Contribución a la Estrategia Nacional de Desarrollo</t>
  </si>
  <si>
    <t>Eje estratégico:</t>
  </si>
  <si>
    <t>Objetivo general:</t>
  </si>
  <si>
    <t>Objetivo(s) específico(s):</t>
  </si>
  <si>
    <t>2.3.3</t>
  </si>
  <si>
    <t>III. Información del Programa</t>
  </si>
  <si>
    <t>Nombre:</t>
  </si>
  <si>
    <t>13 - Desarrollo social comunitario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</si>
  <si>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</si>
  <si>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</si>
  <si>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Resultado Asociado:</t>
  </si>
  <si>
    <t>IV. Formulación y Ejecución Física-Financiera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</si>
  <si>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</si>
  <si>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</si>
  <si>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</si>
  <si>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</si>
  <si>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</si>
  <si>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</si>
  <si>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</si>
  <si>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</si>
  <si>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</si>
  <si>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</si>
  <si>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</si>
  <si>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</si>
  <si>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</si>
  <si>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</si>
  <si>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</si>
  <si>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</si>
  <si>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</si>
  <si>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</si>
  <si>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</si>
  <si>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03-Comunidades de zonas urbanas y rurales reciben Asistencias Social Focalizadas</t>
  </si>
  <si>
    <t>No. familias beneficiadas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</si>
  <si>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</si>
  <si>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</si>
  <si>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</si>
  <si>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</si>
  <si>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</si>
  <si>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</si>
  <si>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</si>
  <si>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</si>
  <si>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</si>
  <si>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6016 - Comunidades de zonas urbanas y rurales reciben asistencia social focalizada</t>
  </si>
  <si>
    <t xml:space="preserve">Comunidades de zonas urbanas y rurales reciben asistencia social focalizada </t>
  </si>
  <si>
    <t>I -Información Institucional</t>
  </si>
  <si>
    <t>Familias de escasos recursos económicos.</t>
  </si>
  <si>
    <t xml:space="preserve">Aumentar la calidad de la población vulnerable mediante el acceso a viviendas dignas, servicios básicos y apoyo al desarrollo comunitario a través de programas y proyectos de infraestructura social, satisfaciendo necesidades básicas a lo largo del ciclo de vida de las personas en la comunidad; así como la reducción de la exposición y vulnerabilidad de la población ante emergencias y desastres, con un abordaje integral en el marco de la Protección Social Adaptativa, generando y fomentado la capacidad de resiliencia. </t>
  </si>
  <si>
    <t>IV.I - Desempeño financiero por programa</t>
  </si>
  <si>
    <t>Licda. Grechy Polanco</t>
  </si>
  <si>
    <t xml:space="preserve">Como oportunidad de mejora tomamos como referencia seguir alineados a nuestra planificación estratégica, la cual llevamos a cabo a través del Plan Operativo Anual (POA) 2023 de la institución, y por supuesto continuar eficientizando los recursos asignados para el cumplimiento de las metas programadas. </t>
  </si>
  <si>
    <t xml:space="preserve">Aumento de la calidad de vida de la población en comunidades vulnerables mediante acceso a viviendas dignas, servicios básicos y apoyo al desarrollo comunitario satisfaciendo necesidades básicas a lo largo del ciclo de vida, pasando de 36.8% de comunidades priorizadas con alta presencia de carencia o sin acceso a servicios basicos en 2022 a 12.63% en 2023. Aumentar el numero de comunidades de la zona fronteriza beneficiadas con infraestructura rural y de produccion para sostenibilidad alimentaria y ambiental de 200 en el 2022 a 220 en el 2023.  </t>
  </si>
  <si>
    <t>Enc. Departamento de Planificación y Desarrollo</t>
  </si>
  <si>
    <t xml:space="preserve">En atención al trimestre julio - septiembre de este año 2023, tenemos que dicho producto presentó una ejecución física de 44,519 familias beneficiadas, inferior a lo proyectado; en cuanto a la ejecución de los recursos financieros, se pudo ejecutar un monto de RD$198,613,834.72, siendo esta ejecucion mayor a la proyectada en este trimestre.     </t>
  </si>
  <si>
    <t xml:space="preserve">Causas y justificación del desvío: En este trimestre julio - septiembre se presentó una ejecución de metas física inferior a la esperada según lo programado; dicho desvío de un 37.38% pendiente de ejecutar se debe directamente al cumplimiento de los plazos establecidos en etapas relacionadas al ciclo de inicio y fin de algunos procesos de compra programados, los cuales retrasaron las ejecutorias de recepción de bienes y servicios, y a su vez la donación de los mismos para poder cumplir con la respuesta a las demandas de familias residentes en los barrios y sectores donde tenemos radio de acción, dicha ejecución del trimestre afectado se verá reflejado en el trimestre octubre - diciembre, 2023. En tanto que para la ejecución financiera tenemos que, se realizo una sobreejecucion de lo proyectado debido a que procesos del segundo trimestre fueron ejecutados en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</si>
</sst>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7" fillId="8" borderId="31" xfId="0" applyFont="1" applyFill="1" applyBorder="1" applyAlignment="1">
      <alignment horizontal="center" vertical="center" wrapText="1" readingOrder="1"/>
    </xf>
    <xf numFmtId="0" fontId="17" fillId="8" borderId="32" xfId="0" applyFont="1" applyFill="1" applyBorder="1" applyAlignment="1">
      <alignment horizontal="center" vertical="center" wrapText="1" readingOrder="1"/>
    </xf>
    <xf numFmtId="0" fontId="17" fillId="8" borderId="33" xfId="0" applyFont="1" applyFill="1" applyBorder="1" applyAlignment="1">
      <alignment horizontal="center" vertical="center" wrapText="1" readingOrder="1"/>
    </xf>
    <xf numFmtId="0" fontId="18" fillId="0" borderId="29" xfId="0" applyFont="1" applyBorder="1" applyAlignment="1" applyProtection="1">
      <alignment vertical="center" wrapText="1"/>
      <protection locked="0"/>
    </xf>
    <xf numFmtId="167" fontId="18" fillId="0" borderId="29" xfId="0" applyNumberFormat="1" applyFont="1" applyBorder="1" applyAlignment="1" applyProtection="1">
      <alignment horizontal="center" vertical="center" wrapText="1" readingOrder="1"/>
      <protection locked="0"/>
    </xf>
    <xf numFmtId="10" fontId="18" fillId="9" borderId="29" xfId="2" applyNumberFormat="1" applyFont="1" applyFill="1" applyBorder="1" applyAlignment="1" applyProtection="1">
      <alignment horizontal="center" vertical="center" wrapText="1" readingOrder="1"/>
      <protection locked="0"/>
    </xf>
    <xf numFmtId="168" fontId="18" fillId="9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34" xfId="0" applyFont="1" applyBorder="1" applyAlignment="1" applyProtection="1">
      <alignment vertical="top" wrapText="1"/>
      <protection locked="0"/>
    </xf>
    <xf numFmtId="0" fontId="18" fillId="0" borderId="35" xfId="0" applyFont="1" applyBorder="1" applyAlignment="1" applyProtection="1">
      <alignment vertical="top" wrapText="1"/>
      <protection locked="0"/>
    </xf>
    <xf numFmtId="166" fontId="18" fillId="0" borderId="35" xfId="0" applyNumberFormat="1" applyFont="1" applyBorder="1" applyAlignment="1" applyProtection="1">
      <alignment horizontal="center" vertical="center" wrapText="1" readingOrder="1"/>
      <protection locked="0"/>
    </xf>
    <xf numFmtId="167" fontId="18" fillId="0" borderId="35" xfId="0" applyNumberFormat="1" applyFont="1" applyBorder="1" applyAlignment="1" applyProtection="1">
      <alignment horizontal="center" vertical="center" wrapText="1" readingOrder="1"/>
      <protection locked="0"/>
    </xf>
    <xf numFmtId="166" fontId="18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8" fillId="0" borderId="29" xfId="0" applyNumberFormat="1" applyFont="1" applyBorder="1" applyAlignment="1" applyProtection="1">
      <alignment horizontal="center" vertical="center" wrapText="1" readingOrder="1"/>
      <protection locked="0"/>
    </xf>
    <xf numFmtId="166" fontId="18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0" fillId="0" borderId="0" xfId="0" applyFont="1"/>
    <xf numFmtId="4" fontId="0" fillId="0" borderId="0" xfId="0" applyNumberFormat="1"/>
    <xf numFmtId="164" fontId="0" fillId="0" borderId="0" xfId="1" applyFont="1"/>
    <xf numFmtId="164" fontId="0" fillId="0" borderId="0" xfId="0" applyNumberFormat="1"/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3" fillId="7" borderId="23" xfId="0" applyFont="1" applyFill="1" applyBorder="1" applyAlignment="1">
      <alignment horizontal="center" vertical="center" wrapText="1" readingOrder="1"/>
    </xf>
    <xf numFmtId="0" fontId="23" fillId="7" borderId="24" xfId="0" applyFont="1" applyFill="1" applyBorder="1" applyAlignment="1">
      <alignment horizontal="center" vertical="center" wrapText="1" readingOrder="1"/>
    </xf>
    <xf numFmtId="0" fontId="23" fillId="7" borderId="25" xfId="0" applyFont="1" applyFill="1" applyBorder="1" applyAlignment="1">
      <alignment horizontal="center" vertical="center" wrapText="1" readingOrder="1"/>
    </xf>
    <xf numFmtId="0" fontId="23" fillId="7" borderId="26" xfId="0" applyFont="1" applyFill="1" applyBorder="1" applyAlignment="1">
      <alignment horizontal="center" vertical="center" wrapText="1" readingOrder="1"/>
    </xf>
    <xf numFmtId="0" fontId="23" fillId="7" borderId="27" xfId="0" applyFont="1" applyFill="1" applyBorder="1" applyAlignment="1">
      <alignment horizontal="center" vertical="center" wrapText="1" readingOrder="1"/>
    </xf>
    <xf numFmtId="39" fontId="24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24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24" fillId="0" borderId="29" xfId="2" applyNumberFormat="1" applyFont="1" applyFill="1" applyBorder="1" applyAlignment="1" applyProtection="1">
      <alignment horizontal="center" vertical="center" wrapText="1" readingOrder="1"/>
    </xf>
    <xf numFmtId="10" fontId="24" fillId="0" borderId="30" xfId="2" applyNumberFormat="1" applyFont="1" applyFill="1" applyBorder="1" applyAlignment="1" applyProtection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</xdr:colOff>
      <xdr:row>1</xdr:row>
      <xdr:rowOff>104775</xdr:rowOff>
    </xdr:from>
    <xdr:ext cx="1249681" cy="676696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104775"/>
          <a:ext cx="1249681" cy="6766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9:J31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Tabla1[[#This Row],[Física 
(E)]]/Tabla1[[#This Row],[Física
(C)]]</calculatedColumnFormula>
    </tableColumn>
    <tableColumn id="8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M14" sqref="M14"/>
    </sheetView>
  </sheetViews>
  <sheetFormatPr baseColWidth="10" defaultRowHeight="14.4" x14ac:dyDescent="0.3"/>
  <cols>
    <col min="1" max="1" width="23" style="10" customWidth="1"/>
    <col min="2" max="10" width="12.6640625" style="10" customWidth="1"/>
    <col min="12" max="12" width="18.88671875" customWidth="1"/>
    <col min="13" max="13" width="15.88671875" customWidth="1"/>
  </cols>
  <sheetData>
    <row r="1" spans="1:10" ht="5.25" customHeight="1" thickBot="1" x14ac:dyDescent="0.35"/>
    <row r="2" spans="1:10" ht="21.6" thickBot="1" x14ac:dyDescent="0.35">
      <c r="A2" s="1"/>
      <c r="B2" s="41" t="s">
        <v>0</v>
      </c>
      <c r="C2" s="42"/>
      <c r="D2" s="42"/>
      <c r="E2" s="42"/>
      <c r="F2" s="42"/>
      <c r="G2" s="42"/>
      <c r="H2" s="42"/>
      <c r="I2" s="42"/>
      <c r="J2" s="43"/>
    </row>
    <row r="3" spans="1:10" ht="21.6" thickBot="1" x14ac:dyDescent="0.35">
      <c r="A3" s="2"/>
      <c r="B3" s="44" t="s">
        <v>1</v>
      </c>
      <c r="C3" s="45"/>
      <c r="D3" s="44" t="s">
        <v>2</v>
      </c>
      <c r="E3" s="45"/>
      <c r="F3" s="45"/>
      <c r="G3" s="45"/>
      <c r="H3" s="46"/>
      <c r="I3" s="3" t="s">
        <v>3</v>
      </c>
      <c r="J3" s="4" t="s">
        <v>4</v>
      </c>
    </row>
    <row r="4" spans="1:10" ht="21.6" thickBot="1" x14ac:dyDescent="0.35">
      <c r="A4" s="5"/>
      <c r="B4" s="47" t="s">
        <v>5</v>
      </c>
      <c r="C4" s="48"/>
      <c r="D4" s="47"/>
      <c r="E4" s="48"/>
      <c r="F4" s="48"/>
      <c r="G4" s="48"/>
      <c r="H4" s="49"/>
      <c r="I4" s="6"/>
      <c r="J4" s="7"/>
    </row>
    <row r="5" spans="1:10" x14ac:dyDescent="0.3">
      <c r="A5" s="50"/>
      <c r="B5" s="51"/>
      <c r="C5" s="51"/>
      <c r="D5" s="52"/>
      <c r="E5" s="52"/>
      <c r="F5" s="52"/>
      <c r="G5" s="52"/>
      <c r="H5" s="52"/>
      <c r="I5" s="51"/>
      <c r="J5" s="53"/>
    </row>
    <row r="6" spans="1:10" ht="3" customHeight="1" x14ac:dyDescent="0.3">
      <c r="A6" s="54"/>
      <c r="B6" s="55"/>
      <c r="C6" s="55"/>
      <c r="D6" s="55"/>
      <c r="E6" s="55"/>
      <c r="F6" s="55"/>
      <c r="G6" s="55"/>
      <c r="H6" s="55"/>
      <c r="I6" s="55"/>
      <c r="J6" s="56"/>
    </row>
    <row r="7" spans="1:10" ht="15.6" x14ac:dyDescent="0.3">
      <c r="A7" s="57" t="s">
        <v>61</v>
      </c>
      <c r="B7" s="58"/>
      <c r="C7" s="58"/>
      <c r="D7" s="58"/>
      <c r="E7" s="58"/>
      <c r="F7" s="58"/>
      <c r="G7" s="58"/>
      <c r="H7" s="58"/>
      <c r="I7" s="58"/>
      <c r="J7" s="59"/>
    </row>
    <row r="8" spans="1:10" ht="15.6" x14ac:dyDescent="0.3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x14ac:dyDescent="0.3">
      <c r="A9" s="8" t="s">
        <v>7</v>
      </c>
      <c r="B9" s="38" t="s">
        <v>8</v>
      </c>
      <c r="C9" s="39"/>
      <c r="D9" s="39"/>
      <c r="E9" s="39"/>
      <c r="F9" s="39"/>
      <c r="G9" s="39"/>
      <c r="H9" s="39"/>
      <c r="I9" s="39"/>
      <c r="J9" s="40"/>
    </row>
    <row r="10" spans="1:10" ht="15" customHeight="1" x14ac:dyDescent="0.3">
      <c r="A10" s="9" t="s">
        <v>9</v>
      </c>
      <c r="B10" s="38" t="s">
        <v>10</v>
      </c>
      <c r="C10" s="39"/>
      <c r="D10" s="39"/>
      <c r="E10" s="39"/>
      <c r="F10" s="39"/>
      <c r="G10" s="39"/>
      <c r="H10" s="39"/>
      <c r="I10" s="39"/>
      <c r="J10" s="40"/>
    </row>
    <row r="11" spans="1:10" x14ac:dyDescent="0.3">
      <c r="A11" s="9" t="s">
        <v>11</v>
      </c>
      <c r="B11" s="38" t="s">
        <v>12</v>
      </c>
      <c r="C11" s="39"/>
      <c r="D11" s="39"/>
      <c r="E11" s="39"/>
      <c r="F11" s="39"/>
      <c r="G11" s="39"/>
      <c r="H11" s="39"/>
      <c r="I11" s="39"/>
      <c r="J11" s="40"/>
    </row>
    <row r="12" spans="1:10" ht="37.200000000000003" customHeight="1" x14ac:dyDescent="0.3">
      <c r="A12" s="8" t="s">
        <v>13</v>
      </c>
      <c r="B12" s="63" t="s">
        <v>14</v>
      </c>
      <c r="C12" s="63"/>
      <c r="D12" s="63"/>
      <c r="E12" s="63"/>
      <c r="F12" s="63"/>
      <c r="G12" s="63"/>
      <c r="H12" s="63"/>
      <c r="I12" s="63"/>
      <c r="J12" s="64"/>
    </row>
    <row r="13" spans="1:10" ht="30" customHeight="1" x14ac:dyDescent="0.3">
      <c r="A13" s="8" t="s">
        <v>15</v>
      </c>
      <c r="B13" s="63" t="s">
        <v>16</v>
      </c>
      <c r="C13" s="63"/>
      <c r="D13" s="63"/>
      <c r="E13" s="63"/>
      <c r="F13" s="63"/>
      <c r="G13" s="63"/>
      <c r="H13" s="63"/>
      <c r="I13" s="63"/>
      <c r="J13" s="64"/>
    </row>
    <row r="14" spans="1:10" ht="15.6" x14ac:dyDescent="0.3">
      <c r="A14" s="57" t="s">
        <v>17</v>
      </c>
      <c r="B14" s="58"/>
      <c r="C14" s="58"/>
      <c r="D14" s="58"/>
      <c r="E14" s="58"/>
      <c r="F14" s="58"/>
      <c r="G14" s="58"/>
      <c r="H14" s="58"/>
      <c r="I14" s="58"/>
      <c r="J14" s="59"/>
    </row>
    <row r="15" spans="1:10" ht="26.4" customHeight="1" x14ac:dyDescent="0.3">
      <c r="A15" s="8" t="s">
        <v>18</v>
      </c>
      <c r="B15" s="11">
        <v>2</v>
      </c>
      <c r="C15" s="65" t="str">
        <f>IFERROR(VLOOKUP(B15,'[1]Validacion datos'!A2:B5,2,FALSE),"")</f>
        <v>DESARROLLO SOCIAL</v>
      </c>
      <c r="D15" s="65"/>
      <c r="E15" s="65"/>
      <c r="F15" s="65"/>
      <c r="G15" s="65"/>
      <c r="H15" s="65"/>
      <c r="I15" s="65"/>
      <c r="J15" s="65"/>
    </row>
    <row r="16" spans="1:10" ht="26.25" customHeight="1" x14ac:dyDescent="0.3">
      <c r="A16" s="8" t="s">
        <v>19</v>
      </c>
      <c r="B16" s="12">
        <v>2.2999999999999998</v>
      </c>
      <c r="C16" s="65" t="str">
        <f>IFERROR(VLOOKUP(B16,'[1]Validacion datos'!A8:B26,2,FALSE),"")</f>
        <v>Igualdad de derechos y oportunidades</v>
      </c>
      <c r="D16" s="65"/>
      <c r="E16" s="65"/>
      <c r="F16" s="65"/>
      <c r="G16" s="65"/>
      <c r="H16" s="65"/>
      <c r="I16" s="65"/>
      <c r="J16" s="65"/>
    </row>
    <row r="17" spans="1:13" ht="27" customHeight="1" x14ac:dyDescent="0.3">
      <c r="A17" s="8" t="s">
        <v>20</v>
      </c>
      <c r="B17" s="13" t="s">
        <v>21</v>
      </c>
      <c r="C17" s="66" t="str">
        <f>IFERROR(VLOOKUP(B17,'[1]Validacion datos'!D8:E64,2,FALSE),"")</f>
        <v>Disminuir la pobreza mediante un efectivo y eficiente sistema de protección social, que tome en cuenta las necesidades y vulnerabilidades a lo largo del ciclo de vida</v>
      </c>
      <c r="D17" s="66"/>
      <c r="E17" s="66"/>
      <c r="F17" s="66"/>
      <c r="G17" s="66"/>
      <c r="H17" s="66"/>
      <c r="I17" s="66"/>
      <c r="J17" s="66"/>
    </row>
    <row r="18" spans="1:13" ht="15.6" x14ac:dyDescent="0.3">
      <c r="A18" s="57" t="s">
        <v>22</v>
      </c>
      <c r="B18" s="58"/>
      <c r="C18" s="58"/>
      <c r="D18" s="58"/>
      <c r="E18" s="58"/>
      <c r="F18" s="58"/>
      <c r="G18" s="58"/>
      <c r="H18" s="58"/>
      <c r="I18" s="58"/>
      <c r="J18" s="59"/>
    </row>
    <row r="19" spans="1:13" ht="29.25" customHeight="1" x14ac:dyDescent="0.3">
      <c r="A19" s="8" t="s">
        <v>23</v>
      </c>
      <c r="B19" s="63" t="s">
        <v>24</v>
      </c>
      <c r="C19" s="63"/>
      <c r="D19" s="63"/>
      <c r="E19" s="63"/>
      <c r="F19" s="63"/>
      <c r="G19" s="63"/>
      <c r="H19" s="63"/>
      <c r="I19" s="63"/>
      <c r="J19" s="64"/>
    </row>
    <row r="20" spans="1:13" ht="81" customHeight="1" x14ac:dyDescent="0.3">
      <c r="A20" s="14" t="s">
        <v>25</v>
      </c>
      <c r="B20" s="63" t="s">
        <v>63</v>
      </c>
      <c r="C20" s="63"/>
      <c r="D20" s="63"/>
      <c r="E20" s="63"/>
      <c r="F20" s="63"/>
      <c r="G20" s="63"/>
      <c r="H20" s="63"/>
      <c r="I20" s="63"/>
      <c r="J20" s="64"/>
    </row>
    <row r="21" spans="1:13" ht="21.75" customHeight="1" x14ac:dyDescent="0.3">
      <c r="A21" s="14" t="s">
        <v>26</v>
      </c>
      <c r="B21" s="63" t="s">
        <v>62</v>
      </c>
      <c r="C21" s="63"/>
      <c r="D21" s="63"/>
      <c r="E21" s="63"/>
      <c r="F21" s="63"/>
      <c r="G21" s="63"/>
      <c r="H21" s="63"/>
      <c r="I21" s="63"/>
      <c r="J21" s="64"/>
    </row>
    <row r="22" spans="1:13" ht="70.2" customHeight="1" x14ac:dyDescent="0.3">
      <c r="A22" s="14" t="s">
        <v>27</v>
      </c>
      <c r="B22" s="67" t="s">
        <v>67</v>
      </c>
      <c r="C22" s="67"/>
      <c r="D22" s="67"/>
      <c r="E22" s="67"/>
      <c r="F22" s="67"/>
      <c r="G22" s="67"/>
      <c r="H22" s="67"/>
      <c r="I22" s="67"/>
      <c r="J22" s="68"/>
    </row>
    <row r="23" spans="1:13" ht="15.6" x14ac:dyDescent="0.3">
      <c r="A23" s="57" t="s">
        <v>28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3" ht="15.6" x14ac:dyDescent="0.3">
      <c r="A24" s="60" t="s">
        <v>64</v>
      </c>
      <c r="B24" s="61"/>
      <c r="C24" s="61"/>
      <c r="D24" s="61"/>
      <c r="E24" s="61"/>
      <c r="F24" s="61"/>
      <c r="G24" s="61"/>
      <c r="H24" s="61"/>
      <c r="I24" s="61"/>
      <c r="J24" s="62"/>
    </row>
    <row r="25" spans="1:13" ht="15" customHeight="1" x14ac:dyDescent="0.3">
      <c r="A25" s="69" t="s">
        <v>29</v>
      </c>
      <c r="B25" s="70"/>
      <c r="C25" s="71" t="s">
        <v>30</v>
      </c>
      <c r="D25" s="72"/>
      <c r="E25" s="72"/>
      <c r="F25" s="72" t="s">
        <v>31</v>
      </c>
      <c r="G25" s="72"/>
      <c r="H25" s="70"/>
      <c r="I25" s="71" t="s">
        <v>32</v>
      </c>
      <c r="J25" s="73"/>
      <c r="L25" s="35"/>
    </row>
    <row r="26" spans="1:13" x14ac:dyDescent="0.3">
      <c r="A26" s="74">
        <v>1201404861</v>
      </c>
      <c r="B26" s="75"/>
      <c r="C26" s="76">
        <v>1821003500.1900001</v>
      </c>
      <c r="D26" s="77"/>
      <c r="E26" s="78"/>
      <c r="F26" s="76">
        <v>706178362.20000005</v>
      </c>
      <c r="G26" s="77"/>
      <c r="H26" s="78"/>
      <c r="I26" s="79">
        <f>F26/C26</f>
        <v>0.38779626844556792</v>
      </c>
      <c r="J26" s="80"/>
      <c r="L26" s="35"/>
      <c r="M26" s="35"/>
    </row>
    <row r="27" spans="1:13" ht="15.6" x14ac:dyDescent="0.3">
      <c r="A27" s="60" t="s">
        <v>33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3" x14ac:dyDescent="0.3">
      <c r="A28" s="15"/>
      <c r="B28"/>
      <c r="C28" s="81" t="s">
        <v>34</v>
      </c>
      <c r="D28" s="82"/>
      <c r="E28" s="81" t="s">
        <v>35</v>
      </c>
      <c r="F28" s="82"/>
      <c r="G28" s="81" t="s">
        <v>36</v>
      </c>
      <c r="H28" s="81"/>
      <c r="I28" s="81" t="s">
        <v>37</v>
      </c>
      <c r="J28" s="83"/>
    </row>
    <row r="29" spans="1:13" ht="41.4" x14ac:dyDescent="0.3">
      <c r="A29" s="16" t="s">
        <v>38</v>
      </c>
      <c r="B29" s="17" t="s">
        <v>39</v>
      </c>
      <c r="C29" s="17" t="s">
        <v>40</v>
      </c>
      <c r="D29" s="17" t="s">
        <v>41</v>
      </c>
      <c r="E29" s="17" t="s">
        <v>42</v>
      </c>
      <c r="F29" s="17" t="s">
        <v>43</v>
      </c>
      <c r="G29" s="17" t="s">
        <v>44</v>
      </c>
      <c r="H29" s="17" t="s">
        <v>45</v>
      </c>
      <c r="I29" s="17" t="s">
        <v>46</v>
      </c>
      <c r="J29" s="18" t="s">
        <v>47</v>
      </c>
    </row>
    <row r="30" spans="1:13" ht="36" x14ac:dyDescent="0.3">
      <c r="A30" s="19" t="s">
        <v>48</v>
      </c>
      <c r="B30" s="19" t="s">
        <v>49</v>
      </c>
      <c r="C30" s="30">
        <v>87923</v>
      </c>
      <c r="D30" s="20">
        <v>603935254</v>
      </c>
      <c r="E30" s="30">
        <v>71090</v>
      </c>
      <c r="F30" s="20">
        <v>129903205</v>
      </c>
      <c r="G30" s="31">
        <v>44519</v>
      </c>
      <c r="H30" s="20">
        <v>198613834.72</v>
      </c>
      <c r="I30" s="21">
        <f>Tabla1[[#This Row],[Física 
(E)]]/Tabla1[[#This Row],[Física
(C)]]</f>
        <v>0.62623435082290058</v>
      </c>
      <c r="J30" s="22">
        <f>Tabla1[[#This Row],[Financiera 
 (F)]]/Tabla1[[#This Row],[Financiera
(D)]]</f>
        <v>1.5289371399266092</v>
      </c>
      <c r="M30" s="36"/>
    </row>
    <row r="31" spans="1:13" ht="8.4" customHeight="1" x14ac:dyDescent="0.3">
      <c r="A31" s="23"/>
      <c r="B31" s="24"/>
      <c r="C31" s="25"/>
      <c r="D31" s="26"/>
      <c r="E31" s="26"/>
      <c r="F31" s="26"/>
      <c r="G31" s="27"/>
      <c r="H31" s="26"/>
      <c r="I31" s="21"/>
      <c r="J31" s="22"/>
      <c r="M31" s="36"/>
    </row>
    <row r="32" spans="1:13" ht="15.6" x14ac:dyDescent="0.3">
      <c r="A32" s="57" t="s">
        <v>50</v>
      </c>
      <c r="B32" s="58"/>
      <c r="C32" s="58"/>
      <c r="D32" s="58"/>
      <c r="E32" s="58"/>
      <c r="F32" s="58"/>
      <c r="G32" s="58"/>
      <c r="H32" s="58"/>
      <c r="I32" s="58"/>
      <c r="J32" s="59"/>
      <c r="M32" s="37"/>
    </row>
    <row r="33" spans="1:14" ht="15.6" x14ac:dyDescent="0.3">
      <c r="A33" s="60" t="s">
        <v>51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4" x14ac:dyDescent="0.3">
      <c r="A34" s="28" t="s">
        <v>52</v>
      </c>
      <c r="B34" s="63" t="s">
        <v>59</v>
      </c>
      <c r="C34" s="63"/>
      <c r="D34" s="63"/>
      <c r="E34" s="63"/>
      <c r="F34" s="63"/>
      <c r="G34" s="63"/>
      <c r="H34" s="63"/>
      <c r="I34" s="63"/>
      <c r="J34" s="64"/>
    </row>
    <row r="35" spans="1:14" ht="19.2" customHeight="1" x14ac:dyDescent="0.3">
      <c r="A35" s="28" t="s">
        <v>53</v>
      </c>
      <c r="B35" s="63" t="s">
        <v>60</v>
      </c>
      <c r="C35" s="63"/>
      <c r="D35" s="63"/>
      <c r="E35" s="63"/>
      <c r="F35" s="63"/>
      <c r="G35" s="63"/>
      <c r="H35" s="63"/>
      <c r="I35" s="63"/>
      <c r="J35" s="64"/>
      <c r="L35" s="84"/>
      <c r="M35" s="84"/>
      <c r="N35" s="84"/>
    </row>
    <row r="36" spans="1:14" ht="43.2" customHeight="1" x14ac:dyDescent="0.3">
      <c r="A36" s="28" t="s">
        <v>54</v>
      </c>
      <c r="B36" s="67" t="s">
        <v>69</v>
      </c>
      <c r="C36" s="67"/>
      <c r="D36" s="67"/>
      <c r="E36" s="67"/>
      <c r="F36" s="67"/>
      <c r="G36" s="67"/>
      <c r="H36" s="67"/>
      <c r="I36" s="67"/>
      <c r="J36" s="68"/>
      <c r="L36" s="84"/>
      <c r="M36" s="84"/>
      <c r="N36" s="84"/>
    </row>
    <row r="37" spans="1:14" ht="103.2" customHeight="1" x14ac:dyDescent="0.3">
      <c r="A37" s="28" t="s">
        <v>55</v>
      </c>
      <c r="B37" s="67" t="s">
        <v>70</v>
      </c>
      <c r="C37" s="67"/>
      <c r="D37" s="67"/>
      <c r="E37" s="67"/>
      <c r="F37" s="67"/>
      <c r="G37" s="67"/>
      <c r="H37" s="67"/>
      <c r="I37" s="67"/>
      <c r="J37" s="68"/>
      <c r="L37" s="84"/>
      <c r="M37" s="84"/>
      <c r="N37" s="84"/>
    </row>
    <row r="38" spans="1:14" ht="15.6" x14ac:dyDescent="0.3">
      <c r="A38" s="57" t="s">
        <v>56</v>
      </c>
      <c r="B38" s="58"/>
      <c r="C38" s="58"/>
      <c r="D38" s="58"/>
      <c r="E38" s="58"/>
      <c r="F38" s="58"/>
      <c r="G38" s="58"/>
      <c r="H38" s="58"/>
      <c r="I38" s="58"/>
      <c r="J38" s="59"/>
      <c r="L38" s="84"/>
      <c r="M38" s="84"/>
      <c r="N38" s="84"/>
    </row>
    <row r="39" spans="1:14" ht="15.6" x14ac:dyDescent="0.3">
      <c r="A39" s="85" t="s">
        <v>57</v>
      </c>
      <c r="B39" s="86"/>
      <c r="C39" s="86"/>
      <c r="D39" s="86"/>
      <c r="E39" s="86"/>
      <c r="F39" s="86"/>
      <c r="G39" s="86"/>
      <c r="H39" s="86"/>
      <c r="I39" s="86"/>
      <c r="J39" s="87"/>
      <c r="L39" s="84"/>
      <c r="M39" s="84"/>
      <c r="N39" s="84"/>
    </row>
    <row r="40" spans="1:14" ht="31.8" customHeight="1" x14ac:dyDescent="0.3">
      <c r="A40" s="88" t="s">
        <v>66</v>
      </c>
      <c r="B40" s="89"/>
      <c r="C40" s="89"/>
      <c r="D40" s="89"/>
      <c r="E40" s="89"/>
      <c r="F40" s="89"/>
      <c r="G40" s="89"/>
      <c r="H40" s="89"/>
      <c r="I40" s="89"/>
      <c r="J40" s="90"/>
    </row>
    <row r="41" spans="1:14" ht="15.75" customHeigh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4" ht="24.75" customHeight="1" x14ac:dyDescent="0.3">
      <c r="A42" s="32"/>
      <c r="B42" s="32"/>
      <c r="C42" s="29"/>
      <c r="D42" s="29"/>
      <c r="E42" s="29"/>
      <c r="F42" s="29"/>
      <c r="G42" s="29"/>
      <c r="H42" s="29"/>
      <c r="I42" s="29"/>
      <c r="J42" s="29"/>
    </row>
    <row r="43" spans="1:14" ht="15.6" customHeight="1" x14ac:dyDescent="0.3">
      <c r="A43" s="33" t="s">
        <v>65</v>
      </c>
      <c r="B43" s="34"/>
      <c r="C43" s="29"/>
      <c r="D43" s="29"/>
      <c r="E43" s="29"/>
      <c r="F43" s="29"/>
      <c r="G43" s="29"/>
      <c r="H43" s="29"/>
      <c r="I43" s="29"/>
      <c r="J43" s="29"/>
    </row>
    <row r="44" spans="1:14" ht="18" customHeight="1" x14ac:dyDescent="0.3">
      <c r="A44" s="34" t="s">
        <v>68</v>
      </c>
      <c r="B44" s="34"/>
      <c r="C44" s="29"/>
      <c r="D44" s="29"/>
      <c r="E44" s="29"/>
      <c r="F44" s="29"/>
      <c r="G44" s="29"/>
      <c r="H44" s="29"/>
      <c r="I44" s="29"/>
      <c r="J44" s="29"/>
    </row>
    <row r="45" spans="1:14" ht="7.2" customHeight="1" x14ac:dyDescent="0.3">
      <c r="C45" s="29"/>
      <c r="D45" s="29"/>
      <c r="E45" s="29"/>
      <c r="F45" s="29"/>
      <c r="G45" s="29"/>
      <c r="H45" s="29"/>
      <c r="I45" s="29"/>
      <c r="J45" s="29"/>
    </row>
    <row r="46" spans="1:14" ht="17.399999999999999" customHeight="1" x14ac:dyDescent="0.3">
      <c r="A46" s="91" t="s">
        <v>58</v>
      </c>
      <c r="B46" s="91"/>
      <c r="C46" s="91"/>
      <c r="D46" s="91"/>
      <c r="E46" s="91"/>
      <c r="F46" s="91"/>
      <c r="G46" s="91"/>
      <c r="H46" s="91"/>
      <c r="I46" s="91"/>
      <c r="J46" s="91"/>
    </row>
    <row r="47" spans="1:14" ht="54.7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4" ht="54.7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21.7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30.75" customHeight="1" x14ac:dyDescent="0.3"/>
  </sheetData>
  <mergeCells count="49">
    <mergeCell ref="L35:N39"/>
    <mergeCell ref="A39:J39"/>
    <mergeCell ref="A40:J40"/>
    <mergeCell ref="A46:J46"/>
    <mergeCell ref="A33:J33"/>
    <mergeCell ref="B34:J34"/>
    <mergeCell ref="B35:J35"/>
    <mergeCell ref="B36:J36"/>
    <mergeCell ref="B37:J37"/>
    <mergeCell ref="A38:J38"/>
    <mergeCell ref="A32:J32"/>
    <mergeCell ref="A24:J24"/>
    <mergeCell ref="A25:B25"/>
    <mergeCell ref="C25:E25"/>
    <mergeCell ref="F25:H25"/>
    <mergeCell ref="I25:J25"/>
    <mergeCell ref="A26:B26"/>
    <mergeCell ref="C26:E26"/>
    <mergeCell ref="F26:H26"/>
    <mergeCell ref="I26:J26"/>
    <mergeCell ref="A27:J27"/>
    <mergeCell ref="C28:D28"/>
    <mergeCell ref="E28:F28"/>
    <mergeCell ref="G28:H28"/>
    <mergeCell ref="I28:J28"/>
    <mergeCell ref="A23:J23"/>
    <mergeCell ref="B12:J12"/>
    <mergeCell ref="B13:J13"/>
    <mergeCell ref="A14:J14"/>
    <mergeCell ref="C15:J15"/>
    <mergeCell ref="C16:J16"/>
    <mergeCell ref="C17:J17"/>
    <mergeCell ref="A18:J18"/>
    <mergeCell ref="B19:J19"/>
    <mergeCell ref="B20:J20"/>
    <mergeCell ref="B21:J21"/>
    <mergeCell ref="B22:J22"/>
    <mergeCell ref="B11:J11"/>
    <mergeCell ref="B2:J2"/>
    <mergeCell ref="B3:C3"/>
    <mergeCell ref="D3:H3"/>
    <mergeCell ref="B4:C4"/>
    <mergeCell ref="D4:H4"/>
    <mergeCell ref="A5:J5"/>
    <mergeCell ref="A6:J6"/>
    <mergeCell ref="A7:J7"/>
    <mergeCell ref="A8:J8"/>
    <mergeCell ref="B9:J9"/>
    <mergeCell ref="B10:J10"/>
  </mergeCells>
  <dataValidations count="16">
    <dataValidation allowBlank="1" sqref="A9"/>
    <dataValidation allowBlank="1" showInputMessage="1" prompt="Nombre del capítulo" sqref="B9:J11"/>
    <dataValidation allowBlank="1" showInputMessage="1" showErrorMessage="1" prompt="¿A quién va dirigido el programa?, ¿qué característica tiene esta población que requiere ser beneficiada?" sqref="B21:J21"/>
    <dataValidation allowBlank="1" showInputMessage="1" showErrorMessage="1" prompt="Nombre del producto" sqref="B34:J34"/>
    <dataValidation allowBlank="1" showInputMessage="1" showErrorMessage="1" prompt="¿En qué consiste el producto? su objetivo" sqref="B35:J35"/>
    <dataValidation allowBlank="1" showInputMessage="1" showErrorMessage="1" prompt="1. Describir lo plasmado en el presupuesto_x000a_2. Describir lo alcanzado en términos financieros y de producción " sqref="B36:J36"/>
    <dataValidation allowBlank="1" showInputMessage="1" showErrorMessage="1" prompt="De existir desvío, explicar razones." sqref="B37:J37"/>
    <dataValidation allowBlank="1" showInputMessage="1" showErrorMessage="1" prompt="Oportunidades de mejora identificadas" sqref="A47:B49 A40:B44 C40:J45 C47:J49"/>
    <dataValidation allowBlank="1" showInputMessage="1" showErrorMessage="1" prompt="Presupuesto del programa" sqref="A26:C26 F26"/>
    <dataValidation allowBlank="1" showInputMessage="1" showErrorMessage="1" prompt="¿En qué consiste el programa?" sqref="B20:J20"/>
    <dataValidation allowBlank="1" showInputMessage="1" showErrorMessage="1" prompt="Nombre de cada producto" sqref="A29 A31"/>
    <dataValidation allowBlank="1" showInputMessage="1" showErrorMessage="1" prompt="Nombre del indicador" sqref="B29:B31"/>
    <dataValidation allowBlank="1" showInputMessage="1" showErrorMessage="1" prompt="Meta anual del indicador" sqref="C29:C31 E29"/>
    <dataValidation allowBlank="1" showInputMessage="1" showErrorMessage="1" prompt="Monto presupuestado para el producto" sqref="D29:D31 E30:E31 F29:F31"/>
    <dataValidation allowBlank="1" showInputMessage="1" showErrorMessage="1" prompt="Meta alcanzada en el trimestre" sqref="G29:G31"/>
    <dataValidation allowBlank="1" showInputMessage="1" showErrorMessage="1" prompt="Monto ejecutado en el trimestre" sqref="H29:H31"/>
  </dataValidations>
  <pageMargins left="1.0900000000000001" right="0.35433070866141736" top="0.74803149606299213" bottom="0.56999999999999995" header="0.31496062992125984" footer="0.31496062992125984"/>
  <pageSetup paperSize="9" scale="90" fitToWidth="0" fitToHeight="0" orientation="landscape" horizontalDpi="0" verticalDpi="0" r:id="rId1"/>
  <ignoredErrors>
    <ignoredError sqref="I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2023-10-19T14:53:00Z</dcterms:modified>
</cp:coreProperties>
</file>