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29" i="1" l="1"/>
  <c r="J29" i="1"/>
  <c r="C16" i="1" l="1"/>
  <c r="C15" i="1"/>
  <c r="C14" i="1"/>
</calcChain>
</file>

<file path=xl/sharedStrings.xml><?xml version="1.0" encoding="utf-8"?>
<sst xmlns="http://schemas.openxmlformats.org/spreadsheetml/2006/main" count="69" uniqueCount="69">
  <si>
    <t>Código</t>
  </si>
  <si>
    <t>Documento Relacionado</t>
  </si>
  <si>
    <t>Fecha Versión</t>
  </si>
  <si>
    <t>Versión</t>
  </si>
  <si>
    <t>DEC-FOR013</t>
  </si>
  <si>
    <t>I.I - Completar los datos requeridos sobre la institución</t>
  </si>
  <si>
    <t>Capítulo</t>
  </si>
  <si>
    <t>0201 - PRESIDENCIA DE LA REPUBLICA</t>
  </si>
  <si>
    <t>Subcapítulo</t>
  </si>
  <si>
    <t>0204 - GABINETE DE LA POLITICA SOCIAL</t>
  </si>
  <si>
    <t>Unidad Ejecutora</t>
  </si>
  <si>
    <t>0004 - COMISION PRESIDENCIAL DE APOYO AL DESARROLLO BARRIAL</t>
  </si>
  <si>
    <t>Misión</t>
  </si>
  <si>
    <t xml:space="preserve">Impulsar el desarrollo barrial mediante la evaluación, priorización y negociación de las necesidades socio-económicas, a fin de diseñar y ejecutar políticas y programas sociales con instituciones del Gobierno Central, gobiernos municipales y organizaciones comunitarias. </t>
  </si>
  <si>
    <t>Visión</t>
  </si>
  <si>
    <t xml:space="preserve">Ser la institución que fomente el desarrollo integral sostenible en los barrios y comunidades, sustentado en la participación social y comunitaria. </t>
  </si>
  <si>
    <t>II. Contribución a la Estrategia Nacional de Desarrollo</t>
  </si>
  <si>
    <t>Eje estratégico:</t>
  </si>
  <si>
    <t>Objetivo general:</t>
  </si>
  <si>
    <t>Objetivo(s) específico(s):</t>
  </si>
  <si>
    <t>2.3.3</t>
  </si>
  <si>
    <t>III. Información del Programa</t>
  </si>
  <si>
    <t>Nombre:</t>
  </si>
  <si>
    <t>13 - Desarrollo social comunitario</t>
  </si>
  <si>
    <t>Descripción:</t>
  </si>
  <si>
    <r>
      <t>Beneficiarios:</t>
    </r>
    <r>
      <rPr>
        <sz val="12"/>
        <color rgb="FF000000"/>
        <rFont val="Century Gothic"/>
        <family val="2"/>
      </rPr>
      <t xml:space="preserve"> </t>
    </r>
  </si>
  <si>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</si>
  <si>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</si>
  <si>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</si>
  <si>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</si>
  <si>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</si>
  <si>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</si>
  <si>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</si>
  <si>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</si>
  <si>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</si>
  <si>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</si>
  <si>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</si>
  <si>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</si>
  <si>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</si>
  <si>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</si>
  <si>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</si>
  <si>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</si>
  <si>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</si>
  <si>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</si>
  <si>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</si>
  <si>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</si>
  <si>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</si>
  <si>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</si>
  <si>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03-Comunidades de zonas urbanas y rurales reciben Asistencias Social Focalizadas</t>
  </si>
  <si>
    <t>No. familias beneficiadas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</si>
  <si>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</si>
  <si>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</si>
  <si>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</si>
  <si>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</si>
  <si>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</si>
  <si>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</si>
  <si>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</si>
  <si>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</si>
  <si>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</si>
  <si>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6016 - Comunidades de zonas urbanas y rurales reciben asistencia social focalizada</t>
  </si>
  <si>
    <t xml:space="preserve">Comunidades de zonas urbanas y rurales reciben asistencia social focalizada </t>
  </si>
  <si>
    <t xml:space="preserve">Aumentar la calidad de la población vulnerable mediante el acceso a viviendas dignas, servicios básicos y apoyo al desarrollo comunitario a través de programas y proyectos de infraestructura social, satisfaciendo necesidades básicas a lo largo del ciclo de vida de las personas en la comunidad; así como la reducción de la exposición y vulnerabilidad de la población ante emergencias y desastres, con un abordaje integral en el marco de la Protección Social Adaptativa, generando y fomentado la capacidad de resiliencia. </t>
  </si>
  <si>
    <t>Familias de escasos recursos económicos.</t>
  </si>
  <si>
    <t xml:space="preserve">Aumento de la calidad de vida de la población en comunidades vulnerables mediante acceso a viviendas dignas, servicios básicos y apoyo al desarrollo comunitario satisfaciendo necesidades básicas a lo largo del ciclo de vida, pasando de 30.1% de hogares en pobreza extrema y moderada con carencia o sin acceso a servicios básicos en 2018 a 24.99 en 2022. </t>
  </si>
  <si>
    <t xml:space="preserve">Como oportunidad de mejora tomamos como referencia seguir alineados a nuestra planificación estratégica, la cual llevamos a cabo a través del Plan Operativo Anual (POA) 2022 de la institución, y por supuesto continuar eficientizando los recursos asignados para el cumplimiento de las metas programadas. </t>
  </si>
  <si>
    <t>I -Información Institucional</t>
  </si>
  <si>
    <t>Para el cierre de este año 2022, este producto presentó una ejecución física de 80,225 familias beneficiadas, logrando alcanzar un 78.51%  establecido en su programación. En relación a la ejecución de los recursos financieros, se pudo ejecutar un monto de RD$ 614,627,373.71, cifra inferior a la proyectada de RD$ 649,030,580.00.</t>
  </si>
  <si>
    <t xml:space="preserve">Para este año 2022, se presentó una ejecución física por debajo de lo programado debido a retrasos en la ejecución de procesos de compra por tiempo de ejecución de los mismos, cuota presupuestaria aprobada, desestimación de un oferente ganador de uno de los proceso y por el no cumplimiento de los participantes con los aspectos técnicos establecidos en el pliego de condiciones lo que provoco que este ultimo se declarara  desierto. Por otra parte, tenemos la ejecución financiera, la cual se vio afectada con un 5.30% menos del cumplimiento programado debido a que procesos de compra no fueron ejecutados por las razones antes expuestas.                                                                                                                                                                                                                                       </t>
  </si>
  <si>
    <t>Informe de Evaluación Anual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</si>
</sst>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12"/>
      <name val="Calibri Light"/>
      <family val="2"/>
      <scheme val="major"/>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8" fillId="8" borderId="31" xfId="0" applyFont="1" applyFill="1" applyBorder="1" applyAlignment="1">
      <alignment horizontal="center" vertical="center" wrapText="1" readingOrder="1"/>
    </xf>
    <xf numFmtId="0" fontId="18" fillId="8" borderId="32" xfId="0" applyFont="1" applyFill="1" applyBorder="1" applyAlignment="1">
      <alignment horizontal="center" vertical="center" wrapText="1" readingOrder="1"/>
    </xf>
    <xf numFmtId="0" fontId="18" fillId="8" borderId="33" xfId="0" applyFont="1" applyFill="1" applyBorder="1" applyAlignment="1">
      <alignment horizontal="center" vertical="center" wrapText="1" readingOrder="1"/>
    </xf>
    <xf numFmtId="0" fontId="19" fillId="0" borderId="0" xfId="0" applyFont="1" applyAlignment="1">
      <alignment vertical="center" wrapText="1"/>
    </xf>
    <xf numFmtId="0" fontId="20" fillId="0" borderId="29" xfId="0" applyFont="1" applyBorder="1" applyAlignment="1" applyProtection="1">
      <alignment vertical="center" wrapText="1"/>
      <protection locked="0"/>
    </xf>
    <xf numFmtId="166" fontId="20" fillId="0" borderId="29" xfId="0" applyNumberFormat="1" applyFont="1" applyBorder="1" applyAlignment="1" applyProtection="1">
      <alignment horizontal="center" vertical="center" wrapText="1" readingOrder="1"/>
      <protection locked="0"/>
    </xf>
    <xf numFmtId="10" fontId="20" fillId="9" borderId="29" xfId="2" applyNumberFormat="1" applyFont="1" applyFill="1" applyBorder="1" applyAlignment="1" applyProtection="1">
      <alignment horizontal="center" vertical="center" wrapText="1" readingOrder="1"/>
      <protection locked="0"/>
    </xf>
    <xf numFmtId="167" fontId="20" fillId="9" borderId="25" xfId="0" applyNumberFormat="1" applyFont="1" applyFill="1" applyBorder="1" applyAlignment="1" applyProtection="1">
      <alignment horizontal="center" vertical="center" wrapText="1" readingOrder="1"/>
      <protection locked="0"/>
    </xf>
    <xf numFmtId="0" fontId="20" fillId="0" borderId="34" xfId="0" applyFont="1" applyBorder="1" applyAlignment="1" applyProtection="1">
      <alignment vertical="top" wrapText="1"/>
      <protection locked="0"/>
    </xf>
    <xf numFmtId="0" fontId="20" fillId="0" borderId="35" xfId="0" applyFont="1" applyBorder="1" applyAlignment="1" applyProtection="1">
      <alignment vertical="top" wrapText="1"/>
      <protection locked="0"/>
    </xf>
    <xf numFmtId="165" fontId="20" fillId="0" borderId="35" xfId="0" applyNumberFormat="1" applyFont="1" applyBorder="1" applyAlignment="1" applyProtection="1">
      <alignment horizontal="center" vertical="center" wrapText="1" readingOrder="1"/>
      <protection locked="0"/>
    </xf>
    <xf numFmtId="166" fontId="20" fillId="0" borderId="35" xfId="0" applyNumberFormat="1" applyFont="1" applyBorder="1" applyAlignment="1" applyProtection="1">
      <alignment horizontal="center" vertical="center" wrapText="1" readingOrder="1"/>
      <protection locked="0"/>
    </xf>
    <xf numFmtId="165" fontId="20" fillId="0" borderId="35"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43" fontId="20" fillId="0" borderId="29" xfId="1" applyFont="1" applyBorder="1" applyAlignment="1" applyProtection="1">
      <alignment horizontal="center" vertical="center" wrapText="1" readingOrder="1"/>
      <protection locked="0"/>
    </xf>
    <xf numFmtId="165" fontId="20" fillId="0" borderId="29" xfId="0" applyNumberFormat="1" applyFont="1" applyBorder="1" applyAlignment="1" applyProtection="1">
      <alignment horizontal="center" vertical="center" wrapText="1"/>
      <protection locked="0"/>
    </xf>
    <xf numFmtId="0" fontId="22" fillId="0" borderId="0" xfId="0" applyFont="1" applyAlignment="1">
      <alignment horizontal="left" vertical="center" wrapText="1"/>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22" fillId="0" borderId="0" xfId="0" applyFont="1" applyAlignment="1">
      <alignment horizontal="left" vertical="center" wrapText="1"/>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10" fontId="12" fillId="0" borderId="29" xfId="2" applyNumberFormat="1" applyFont="1" applyFill="1" applyBorder="1" applyAlignment="1" applyProtection="1">
      <alignment horizontal="center" vertical="center" wrapText="1" readingOrder="1"/>
    </xf>
    <xf numFmtId="10" fontId="12" fillId="0" borderId="30" xfId="2" applyNumberFormat="1" applyFont="1" applyFill="1" applyBorder="1" applyAlignment="1" applyProtection="1">
      <alignment horizontal="center" vertical="center" wrapText="1" readingOrder="1"/>
    </xf>
    <xf numFmtId="0" fontId="17" fillId="8"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2" fillId="7" borderId="30" xfId="0" applyFont="1" applyFill="1" applyBorder="1" applyAlignment="1">
      <alignment vertical="top" wrapText="1"/>
    </xf>
    <xf numFmtId="0" fontId="13" fillId="7" borderId="22" xfId="0" applyFont="1" applyFill="1" applyBorder="1" applyAlignment="1">
      <alignment horizontal="center" vertical="center" wrapText="1"/>
    </xf>
    <xf numFmtId="0" fontId="14" fillId="7" borderId="22" xfId="0" applyFont="1" applyFill="1" applyBorder="1" applyAlignment="1">
      <alignment horizontal="center"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20" fillId="2" borderId="29" xfId="0" applyNumberFormat="1" applyFont="1" applyFill="1" applyBorder="1" applyAlignment="1" applyProtection="1">
      <alignment horizontal="center" vertical="center" wrapText="1" readingOrder="1"/>
      <protection locked="0"/>
    </xf>
    <xf numFmtId="166" fontId="20" fillId="2" borderId="29" xfId="0" applyNumberFormat="1" applyFont="1" applyFill="1" applyBorder="1" applyAlignment="1" applyProtection="1">
      <alignment horizontal="center" vertical="center" wrapText="1" readingOrder="1"/>
      <protection locked="0"/>
    </xf>
    <xf numFmtId="0" fontId="2" fillId="0" borderId="0" xfId="0" applyFont="1"/>
    <xf numFmtId="0" fontId="0" fillId="0" borderId="0" xfId="0" applyFont="1"/>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zoomScale="85" zoomScaleNormal="85" zoomScaleSheetLayoutView="100" workbookViewId="0">
      <selection activeCell="H45" sqref="H45"/>
    </sheetView>
  </sheetViews>
  <sheetFormatPr baseColWidth="10" defaultRowHeight="14.4" x14ac:dyDescent="0.3"/>
  <cols>
    <col min="1" max="1" width="23" style="10" customWidth="1"/>
    <col min="2" max="6" width="12.6640625" style="10" customWidth="1"/>
    <col min="7" max="7" width="13" style="10" customWidth="1"/>
    <col min="8" max="8" width="14.88671875" style="10" customWidth="1"/>
    <col min="9" max="9" width="14.109375" style="10" customWidth="1"/>
    <col min="10" max="10" width="17.44140625" style="10" customWidth="1"/>
  </cols>
  <sheetData>
    <row r="1" spans="1:10" ht="21.6" thickBot="1" x14ac:dyDescent="0.35">
      <c r="A1" s="1"/>
      <c r="B1" s="71" t="s">
        <v>68</v>
      </c>
      <c r="C1" s="72"/>
      <c r="D1" s="72"/>
      <c r="E1" s="72"/>
      <c r="F1" s="72"/>
      <c r="G1" s="72"/>
      <c r="H1" s="72"/>
      <c r="I1" s="72"/>
      <c r="J1" s="73"/>
    </row>
    <row r="2" spans="1:10" ht="21.6" thickBot="1" x14ac:dyDescent="0.35">
      <c r="A2" s="2"/>
      <c r="B2" s="74" t="s">
        <v>0</v>
      </c>
      <c r="C2" s="75"/>
      <c r="D2" s="74" t="s">
        <v>1</v>
      </c>
      <c r="E2" s="76"/>
      <c r="F2" s="76"/>
      <c r="G2" s="75"/>
      <c r="H2" s="77"/>
      <c r="I2" s="3" t="s">
        <v>2</v>
      </c>
      <c r="J2" s="4" t="s">
        <v>3</v>
      </c>
    </row>
    <row r="3" spans="1:10" ht="21.6" thickBot="1" x14ac:dyDescent="0.35">
      <c r="A3" s="5"/>
      <c r="B3" s="78" t="s">
        <v>4</v>
      </c>
      <c r="C3" s="79"/>
      <c r="D3" s="78"/>
      <c r="E3" s="79"/>
      <c r="F3" s="79"/>
      <c r="G3" s="79"/>
      <c r="H3" s="80"/>
      <c r="I3" s="6"/>
      <c r="J3" s="7"/>
    </row>
    <row r="4" spans="1:10" x14ac:dyDescent="0.3">
      <c r="A4" s="81"/>
      <c r="B4" s="82"/>
      <c r="C4" s="82"/>
      <c r="D4" s="83"/>
      <c r="E4" s="83"/>
      <c r="F4" s="83"/>
      <c r="G4" s="83"/>
      <c r="H4" s="83"/>
      <c r="I4" s="82"/>
      <c r="J4" s="84"/>
    </row>
    <row r="5" spans="1:10" ht="3" customHeight="1" x14ac:dyDescent="0.3">
      <c r="A5" s="85"/>
      <c r="B5" s="86"/>
      <c r="C5" s="86"/>
      <c r="D5" s="86"/>
      <c r="E5" s="86"/>
      <c r="F5" s="86"/>
      <c r="G5" s="86"/>
      <c r="H5" s="86"/>
      <c r="I5" s="86"/>
      <c r="J5" s="87"/>
    </row>
    <row r="6" spans="1:10" ht="15.6" x14ac:dyDescent="0.3">
      <c r="A6" s="48" t="s">
        <v>65</v>
      </c>
      <c r="B6" s="49"/>
      <c r="C6" s="49"/>
      <c r="D6" s="49"/>
      <c r="E6" s="49"/>
      <c r="F6" s="49"/>
      <c r="G6" s="49"/>
      <c r="H6" s="49"/>
      <c r="I6" s="49"/>
      <c r="J6" s="50"/>
    </row>
    <row r="7" spans="1:10" ht="15.6" x14ac:dyDescent="0.3">
      <c r="A7" s="41" t="s">
        <v>5</v>
      </c>
      <c r="B7" s="42"/>
      <c r="C7" s="42"/>
      <c r="D7" s="42"/>
      <c r="E7" s="42"/>
      <c r="F7" s="42"/>
      <c r="G7" s="42"/>
      <c r="H7" s="42"/>
      <c r="I7" s="42"/>
      <c r="J7" s="43"/>
    </row>
    <row r="8" spans="1:10" x14ac:dyDescent="0.3">
      <c r="A8" s="8" t="s">
        <v>6</v>
      </c>
      <c r="B8" s="68" t="s">
        <v>7</v>
      </c>
      <c r="C8" s="69"/>
      <c r="D8" s="69"/>
      <c r="E8" s="69"/>
      <c r="F8" s="69"/>
      <c r="G8" s="69"/>
      <c r="H8" s="69"/>
      <c r="I8" s="69"/>
      <c r="J8" s="70"/>
    </row>
    <row r="9" spans="1:10" ht="15" customHeight="1" x14ac:dyDescent="0.3">
      <c r="A9" s="9" t="s">
        <v>8</v>
      </c>
      <c r="B9" s="68" t="s">
        <v>9</v>
      </c>
      <c r="C9" s="69"/>
      <c r="D9" s="69"/>
      <c r="E9" s="69"/>
      <c r="F9" s="69"/>
      <c r="G9" s="69"/>
      <c r="H9" s="69"/>
      <c r="I9" s="69"/>
      <c r="J9" s="70"/>
    </row>
    <row r="10" spans="1:10" x14ac:dyDescent="0.3">
      <c r="A10" s="9" t="s">
        <v>10</v>
      </c>
      <c r="B10" s="68" t="s">
        <v>11</v>
      </c>
      <c r="C10" s="69"/>
      <c r="D10" s="69"/>
      <c r="E10" s="69"/>
      <c r="F10" s="69"/>
      <c r="G10" s="69"/>
      <c r="H10" s="69"/>
      <c r="I10" s="69"/>
      <c r="J10" s="70"/>
    </row>
    <row r="11" spans="1:10" ht="53.25" customHeight="1" x14ac:dyDescent="0.3">
      <c r="A11" s="8" t="s">
        <v>12</v>
      </c>
      <c r="B11" s="44" t="s">
        <v>13</v>
      </c>
      <c r="C11" s="44"/>
      <c r="D11" s="44"/>
      <c r="E11" s="44"/>
      <c r="F11" s="44"/>
      <c r="G11" s="44"/>
      <c r="H11" s="44"/>
      <c r="I11" s="44"/>
      <c r="J11" s="45"/>
    </row>
    <row r="12" spans="1:10" ht="34.5" customHeight="1" x14ac:dyDescent="0.3">
      <c r="A12" s="8" t="s">
        <v>14</v>
      </c>
      <c r="B12" s="44" t="s">
        <v>15</v>
      </c>
      <c r="C12" s="44"/>
      <c r="D12" s="44"/>
      <c r="E12" s="44"/>
      <c r="F12" s="44"/>
      <c r="G12" s="44"/>
      <c r="H12" s="44"/>
      <c r="I12" s="44"/>
      <c r="J12" s="45"/>
    </row>
    <row r="13" spans="1:10" ht="15.6" x14ac:dyDescent="0.3">
      <c r="A13" s="48" t="s">
        <v>16</v>
      </c>
      <c r="B13" s="49"/>
      <c r="C13" s="49"/>
      <c r="D13" s="49"/>
      <c r="E13" s="49"/>
      <c r="F13" s="49"/>
      <c r="G13" s="49"/>
      <c r="H13" s="49"/>
      <c r="I13" s="49"/>
      <c r="J13" s="50"/>
    </row>
    <row r="14" spans="1:10" ht="27.75" customHeight="1" x14ac:dyDescent="0.3">
      <c r="A14" s="8" t="s">
        <v>17</v>
      </c>
      <c r="B14" s="11">
        <v>2</v>
      </c>
      <c r="C14" s="66" t="str">
        <f>IFERROR(VLOOKUP(B14,'[1]Validacion datos'!A2:B5,2,FALSE),"")</f>
        <v>DESARROLLO SOCIAL</v>
      </c>
      <c r="D14" s="66"/>
      <c r="E14" s="66"/>
      <c r="F14" s="66"/>
      <c r="G14" s="66"/>
      <c r="H14" s="66"/>
      <c r="I14" s="66"/>
      <c r="J14" s="66"/>
    </row>
    <row r="15" spans="1:10" ht="26.25" customHeight="1" x14ac:dyDescent="0.3">
      <c r="A15" s="8" t="s">
        <v>18</v>
      </c>
      <c r="B15" s="12">
        <v>2.2999999999999998</v>
      </c>
      <c r="C15" s="66" t="str">
        <f>IFERROR(VLOOKUP(B15,'[1]Validacion datos'!A8:B26,2,FALSE),"")</f>
        <v>Igualdad de derechos y oportunidades</v>
      </c>
      <c r="D15" s="66"/>
      <c r="E15" s="66"/>
      <c r="F15" s="66"/>
      <c r="G15" s="66"/>
      <c r="H15" s="66"/>
      <c r="I15" s="66"/>
      <c r="J15" s="66"/>
    </row>
    <row r="16" spans="1:10" ht="27" customHeight="1" x14ac:dyDescent="0.3">
      <c r="A16" s="8" t="s">
        <v>19</v>
      </c>
      <c r="B16" s="13" t="s">
        <v>20</v>
      </c>
      <c r="C16" s="67" t="str">
        <f>IFERROR(VLOOKUP(B16,'[1]Validacion datos'!D8:E64,2,FALSE),"")</f>
        <v>Disminuir la pobreza mediante un efectivo y eficiente sistema de protección social, que tome en cuenta las necesidades y vulnerabilidades a lo largo del ciclo de vida</v>
      </c>
      <c r="D16" s="67"/>
      <c r="E16" s="67"/>
      <c r="F16" s="67"/>
      <c r="G16" s="67"/>
      <c r="H16" s="67"/>
      <c r="I16" s="67"/>
      <c r="J16" s="67"/>
    </row>
    <row r="17" spans="1:10" ht="15.6" x14ac:dyDescent="0.3">
      <c r="A17" s="48" t="s">
        <v>21</v>
      </c>
      <c r="B17" s="49"/>
      <c r="C17" s="49"/>
      <c r="D17" s="49"/>
      <c r="E17" s="49"/>
      <c r="F17" s="49"/>
      <c r="G17" s="49"/>
      <c r="H17" s="49"/>
      <c r="I17" s="49"/>
      <c r="J17" s="50"/>
    </row>
    <row r="18" spans="1:10" ht="29.25" customHeight="1" x14ac:dyDescent="0.3">
      <c r="A18" s="8" t="s">
        <v>22</v>
      </c>
      <c r="B18" s="44" t="s">
        <v>23</v>
      </c>
      <c r="C18" s="44"/>
      <c r="D18" s="44"/>
      <c r="E18" s="44"/>
      <c r="F18" s="44"/>
      <c r="G18" s="44"/>
      <c r="H18" s="44"/>
      <c r="I18" s="44"/>
      <c r="J18" s="45"/>
    </row>
    <row r="19" spans="1:10" ht="63" customHeight="1" x14ac:dyDescent="0.3">
      <c r="A19" s="14" t="s">
        <v>24</v>
      </c>
      <c r="B19" s="44" t="s">
        <v>61</v>
      </c>
      <c r="C19" s="44"/>
      <c r="D19" s="44"/>
      <c r="E19" s="44"/>
      <c r="F19" s="44"/>
      <c r="G19" s="44"/>
      <c r="H19" s="44"/>
      <c r="I19" s="44"/>
      <c r="J19" s="45"/>
    </row>
    <row r="20" spans="1:10" ht="34.5" customHeight="1" x14ac:dyDescent="0.3">
      <c r="A20" s="14" t="s">
        <v>25</v>
      </c>
      <c r="B20" s="44" t="s">
        <v>62</v>
      </c>
      <c r="C20" s="44"/>
      <c r="D20" s="44"/>
      <c r="E20" s="44"/>
      <c r="F20" s="44"/>
      <c r="G20" s="44"/>
      <c r="H20" s="44"/>
      <c r="I20" s="44"/>
      <c r="J20" s="45"/>
    </row>
    <row r="21" spans="1:10" ht="49.2" customHeight="1" x14ac:dyDescent="0.3">
      <c r="A21" s="14" t="s">
        <v>26</v>
      </c>
      <c r="B21" s="44" t="s">
        <v>63</v>
      </c>
      <c r="C21" s="44"/>
      <c r="D21" s="44"/>
      <c r="E21" s="44"/>
      <c r="F21" s="44"/>
      <c r="G21" s="44"/>
      <c r="H21" s="44"/>
      <c r="I21" s="44"/>
      <c r="J21" s="45"/>
    </row>
    <row r="22" spans="1:10" ht="15.6" x14ac:dyDescent="0.3">
      <c r="A22" s="48" t="s">
        <v>27</v>
      </c>
      <c r="B22" s="49"/>
      <c r="C22" s="49"/>
      <c r="D22" s="49"/>
      <c r="E22" s="49"/>
      <c r="F22" s="49"/>
      <c r="G22" s="49"/>
      <c r="H22" s="49"/>
      <c r="I22" s="49"/>
      <c r="J22" s="50"/>
    </row>
    <row r="23" spans="1:10" ht="15.6" x14ac:dyDescent="0.3">
      <c r="A23" s="41" t="s">
        <v>28</v>
      </c>
      <c r="B23" s="42"/>
      <c r="C23" s="42"/>
      <c r="D23" s="42"/>
      <c r="E23" s="42"/>
      <c r="F23" s="42"/>
      <c r="G23" s="42"/>
      <c r="H23" s="42"/>
      <c r="I23" s="42"/>
      <c r="J23" s="43"/>
    </row>
    <row r="24" spans="1:10" ht="15" customHeight="1" x14ac:dyDescent="0.3">
      <c r="A24" s="51" t="s">
        <v>29</v>
      </c>
      <c r="B24" s="52"/>
      <c r="C24" s="53" t="s">
        <v>30</v>
      </c>
      <c r="D24" s="54"/>
      <c r="E24" s="54"/>
      <c r="F24" s="54" t="s">
        <v>31</v>
      </c>
      <c r="G24" s="54"/>
      <c r="H24" s="52"/>
      <c r="I24" s="53" t="s">
        <v>32</v>
      </c>
      <c r="J24" s="55"/>
    </row>
    <row r="25" spans="1:10" x14ac:dyDescent="0.3">
      <c r="A25" s="56">
        <v>1253145786</v>
      </c>
      <c r="B25" s="57"/>
      <c r="C25" s="58">
        <v>1550452512.1600001</v>
      </c>
      <c r="D25" s="59"/>
      <c r="E25" s="60"/>
      <c r="F25" s="58">
        <v>1420679842.5599999</v>
      </c>
      <c r="G25" s="59"/>
      <c r="H25" s="60"/>
      <c r="I25" s="61">
        <f>F25/C25</f>
        <v>0.91630013265017163</v>
      </c>
      <c r="J25" s="62"/>
    </row>
    <row r="26" spans="1:10" ht="15.6" x14ac:dyDescent="0.3">
      <c r="A26" s="41" t="s">
        <v>33</v>
      </c>
      <c r="B26" s="42"/>
      <c r="C26" s="42"/>
      <c r="D26" s="42"/>
      <c r="E26" s="42"/>
      <c r="F26" s="42"/>
      <c r="G26" s="42"/>
      <c r="H26" s="42"/>
      <c r="I26" s="42"/>
      <c r="J26" s="43"/>
    </row>
    <row r="27" spans="1:10" x14ac:dyDescent="0.3">
      <c r="A27" s="15"/>
      <c r="B27"/>
      <c r="C27" s="63" t="s">
        <v>34</v>
      </c>
      <c r="D27" s="64"/>
      <c r="E27" s="63" t="s">
        <v>35</v>
      </c>
      <c r="F27" s="64"/>
      <c r="G27" s="63" t="s">
        <v>36</v>
      </c>
      <c r="H27" s="63"/>
      <c r="I27" s="63" t="s">
        <v>37</v>
      </c>
      <c r="J27" s="65"/>
    </row>
    <row r="28" spans="1:10" ht="41.4" x14ac:dyDescent="0.3">
      <c r="A28" s="16" t="s">
        <v>38</v>
      </c>
      <c r="B28" s="17" t="s">
        <v>39</v>
      </c>
      <c r="C28" s="17" t="s">
        <v>40</v>
      </c>
      <c r="D28" s="17" t="s">
        <v>41</v>
      </c>
      <c r="E28" s="17" t="s">
        <v>42</v>
      </c>
      <c r="F28" s="17" t="s">
        <v>43</v>
      </c>
      <c r="G28" s="17" t="s">
        <v>44</v>
      </c>
      <c r="H28" s="17" t="s">
        <v>45</v>
      </c>
      <c r="I28" s="17" t="s">
        <v>46</v>
      </c>
      <c r="J28" s="18" t="s">
        <v>47</v>
      </c>
    </row>
    <row r="29" spans="1:10" ht="62.4" x14ac:dyDescent="0.3">
      <c r="A29" s="19" t="s">
        <v>48</v>
      </c>
      <c r="B29" s="20" t="s">
        <v>49</v>
      </c>
      <c r="C29" s="88">
        <v>103.441</v>
      </c>
      <c r="D29" s="89">
        <v>654864330</v>
      </c>
      <c r="E29" s="31">
        <v>102190</v>
      </c>
      <c r="F29" s="21">
        <v>649030580</v>
      </c>
      <c r="G29" s="32">
        <v>80225</v>
      </c>
      <c r="H29" s="21">
        <v>614627373.71000004</v>
      </c>
      <c r="I29" s="22">
        <f>Tabla1[[#This Row],[Física 
(E)]]/Tabla1[[#This Row],[Física
(C)]]</f>
        <v>0.78505724630590079</v>
      </c>
      <c r="J29" s="23">
        <f>Tabla1[[#This Row],[Financiera 
 (F)]]/Tabla1[[#This Row],[Financiera
(D)]]</f>
        <v>0.94699293477050039</v>
      </c>
    </row>
    <row r="30" spans="1:10" x14ac:dyDescent="0.3">
      <c r="A30" s="24"/>
      <c r="B30" s="25"/>
      <c r="C30" s="26"/>
      <c r="D30" s="27"/>
      <c r="E30" s="27"/>
      <c r="F30" s="27"/>
      <c r="G30" s="28"/>
      <c r="H30" s="27"/>
      <c r="I30" s="22"/>
      <c r="J30" s="23"/>
    </row>
    <row r="31" spans="1:10" ht="15.6" x14ac:dyDescent="0.3">
      <c r="A31" s="48" t="s">
        <v>50</v>
      </c>
      <c r="B31" s="49"/>
      <c r="C31" s="49"/>
      <c r="D31" s="49"/>
      <c r="E31" s="49"/>
      <c r="F31" s="49"/>
      <c r="G31" s="49"/>
      <c r="H31" s="49"/>
      <c r="I31" s="49"/>
      <c r="J31" s="50"/>
    </row>
    <row r="32" spans="1:10" ht="15.6" x14ac:dyDescent="0.3">
      <c r="A32" s="41" t="s">
        <v>51</v>
      </c>
      <c r="B32" s="42"/>
      <c r="C32" s="42"/>
      <c r="D32" s="42"/>
      <c r="E32" s="42"/>
      <c r="F32" s="42"/>
      <c r="G32" s="42"/>
      <c r="H32" s="42"/>
      <c r="I32" s="42"/>
      <c r="J32" s="43"/>
    </row>
    <row r="33" spans="1:11" x14ac:dyDescent="0.3">
      <c r="A33" s="29" t="s">
        <v>52</v>
      </c>
      <c r="B33" s="44" t="s">
        <v>59</v>
      </c>
      <c r="C33" s="44"/>
      <c r="D33" s="44"/>
      <c r="E33" s="44"/>
      <c r="F33" s="44"/>
      <c r="G33" s="44"/>
      <c r="H33" s="44"/>
      <c r="I33" s="44"/>
      <c r="J33" s="45"/>
    </row>
    <row r="34" spans="1:11" x14ac:dyDescent="0.3">
      <c r="A34" s="29" t="s">
        <v>53</v>
      </c>
      <c r="B34" s="44" t="s">
        <v>60</v>
      </c>
      <c r="C34" s="44"/>
      <c r="D34" s="44"/>
      <c r="E34" s="44"/>
      <c r="F34" s="44"/>
      <c r="G34" s="44"/>
      <c r="H34" s="44"/>
      <c r="I34" s="44"/>
      <c r="J34" s="45"/>
    </row>
    <row r="35" spans="1:11" ht="49.8" customHeight="1" x14ac:dyDescent="0.3">
      <c r="A35" s="29" t="s">
        <v>54</v>
      </c>
      <c r="B35" s="44" t="s">
        <v>66</v>
      </c>
      <c r="C35" s="44"/>
      <c r="D35" s="44"/>
      <c r="E35" s="44"/>
      <c r="F35" s="44"/>
      <c r="G35" s="44"/>
      <c r="H35" s="44"/>
      <c r="I35" s="44"/>
      <c r="J35" s="45"/>
    </row>
    <row r="36" spans="1:11" ht="70.8" customHeight="1" x14ac:dyDescent="0.3">
      <c r="A36" s="29" t="s">
        <v>55</v>
      </c>
      <c r="B36" s="46" t="s">
        <v>67</v>
      </c>
      <c r="C36" s="46"/>
      <c r="D36" s="46"/>
      <c r="E36" s="46"/>
      <c r="F36" s="46"/>
      <c r="G36" s="46"/>
      <c r="H36" s="46"/>
      <c r="I36" s="46"/>
      <c r="J36" s="47"/>
    </row>
    <row r="37" spans="1:11" ht="15.6" x14ac:dyDescent="0.3">
      <c r="A37" s="48" t="s">
        <v>56</v>
      </c>
      <c r="B37" s="49"/>
      <c r="C37" s="49"/>
      <c r="D37" s="49"/>
      <c r="E37" s="49"/>
      <c r="F37" s="49"/>
      <c r="G37" s="49"/>
      <c r="H37" s="49"/>
      <c r="I37" s="49"/>
      <c r="J37" s="50"/>
    </row>
    <row r="38" spans="1:11" ht="15.6" x14ac:dyDescent="0.3">
      <c r="A38" s="34" t="s">
        <v>57</v>
      </c>
      <c r="B38" s="35"/>
      <c r="C38" s="35"/>
      <c r="D38" s="35"/>
      <c r="E38" s="35"/>
      <c r="F38" s="35"/>
      <c r="G38" s="35"/>
      <c r="H38" s="35"/>
      <c r="I38" s="35"/>
      <c r="J38" s="36"/>
    </row>
    <row r="39" spans="1:11" ht="49.8" customHeight="1" x14ac:dyDescent="0.3">
      <c r="A39" s="37" t="s">
        <v>64</v>
      </c>
      <c r="B39" s="38"/>
      <c r="C39" s="38"/>
      <c r="D39" s="38"/>
      <c r="E39" s="38"/>
      <c r="F39" s="38"/>
      <c r="G39" s="38"/>
      <c r="H39" s="38"/>
      <c r="I39" s="38"/>
      <c r="J39" s="39"/>
    </row>
    <row r="40" spans="1:11" ht="38.4" customHeight="1" x14ac:dyDescent="0.3">
      <c r="A40" s="90"/>
      <c r="B40" s="91"/>
      <c r="C40" s="30"/>
      <c r="D40" s="30"/>
      <c r="E40" s="30"/>
      <c r="F40" s="30"/>
      <c r="G40" s="30"/>
      <c r="H40" s="30"/>
      <c r="I40" s="30"/>
      <c r="J40" s="30"/>
    </row>
    <row r="41" spans="1:11" ht="19.2" customHeight="1" x14ac:dyDescent="0.3">
      <c r="A41" s="91"/>
      <c r="B41" s="91"/>
      <c r="C41" s="33"/>
      <c r="D41" s="33"/>
      <c r="E41" s="33"/>
      <c r="F41" s="33"/>
      <c r="G41" s="33"/>
      <c r="H41" s="33"/>
      <c r="I41" s="33"/>
      <c r="J41" s="33"/>
    </row>
    <row r="42" spans="1:11" ht="7.2" customHeight="1" x14ac:dyDescent="0.3">
      <c r="A42" s="30"/>
      <c r="B42" s="30"/>
    </row>
    <row r="43" spans="1:11" ht="28.2" customHeight="1" x14ac:dyDescent="0.3">
      <c r="A43" s="40" t="s">
        <v>58</v>
      </c>
      <c r="B43" s="40"/>
      <c r="C43" s="40"/>
      <c r="D43" s="40"/>
      <c r="E43" s="40"/>
      <c r="F43" s="40"/>
      <c r="G43" s="40"/>
      <c r="H43" s="40"/>
      <c r="I43" s="40"/>
      <c r="J43" s="40"/>
      <c r="K43" s="40"/>
    </row>
  </sheetData>
  <mergeCells count="48">
    <mergeCell ref="A43:K43"/>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8:J38"/>
    <mergeCell ref="A39:J39"/>
    <mergeCell ref="A32:J32"/>
    <mergeCell ref="B33:J33"/>
    <mergeCell ref="B34:J34"/>
    <mergeCell ref="B35:J35"/>
    <mergeCell ref="B36:J36"/>
    <mergeCell ref="A37:J37"/>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dataValidation allowBlank="1" showInputMessage="1" showErrorMessage="1" prompt="¿En qué consiste el producto? su objetivo" sqref="B34:J34"/>
    <dataValidation allowBlank="1" showInputMessage="1" showErrorMessage="1" prompt="1. Describir lo plasmado en el presupuesto_x000a_2. Describir lo alcanzado en términos financieros y de producción " sqref="B35:J35"/>
    <dataValidation allowBlank="1" showInputMessage="1" showErrorMessage="1" prompt="De existir desvío, explicar razones." sqref="B36:J36"/>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 A30"/>
    <dataValidation allowBlank="1" showInputMessage="1" showErrorMessage="1" prompt="Nombre del indicador" sqref="B28:B30"/>
    <dataValidation allowBlank="1" showInputMessage="1" showErrorMessage="1" prompt="Meta anual del indicador" sqref="E28 C28:C30"/>
    <dataValidation allowBlank="1" showInputMessage="1" showErrorMessage="1" prompt="Monto presupuestado para el producto" sqref="F28:F30 E29:E30 D28:D30"/>
    <dataValidation allowBlank="1" showInputMessage="1" showErrorMessage="1" prompt="Meta alcanzada en el trimestre" sqref="G28:G30"/>
    <dataValidation allowBlank="1" showInputMessage="1" showErrorMessage="1" prompt="Monto ejecutado en el trimestre" sqref="H28:H30"/>
    <dataValidation allowBlank="1" showInputMessage="1" showErrorMessage="1" prompt="Oportunidades de mejora identificadas" sqref="A39:J39 C40:J40 A40:B42"/>
  </dataValidations>
  <pageMargins left="0.6692913385826772" right="0.31496062992125984" top="0.74803149606299213" bottom="0.74803149606299213" header="0.31496062992125984" footer="0.31496062992125984"/>
  <pageSetup paperSize="9" scale="88" orientation="landscape" verticalDpi="0"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2023-01-19T20:53:09Z</dcterms:modified>
</cp:coreProperties>
</file>