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I30" i="1"/>
  <c r="J29" i="1"/>
  <c r="J30" i="1"/>
  <c r="I25" i="1" l="1"/>
  <c r="C16" i="1" l="1"/>
  <c r="C15" i="1"/>
  <c r="C14" i="1"/>
</calcChain>
</file>

<file path=xl/sharedStrings.xml><?xml version="1.0" encoding="utf-8"?>
<sst xmlns="http://schemas.openxmlformats.org/spreadsheetml/2006/main" count="69" uniqueCount="69">
  <si>
    <t>Informe de Evaluación Trimestral de las Metas Físicas-Financieras</t>
  </si>
  <si>
    <t>Código</t>
  </si>
  <si>
    <t>Documento Relacionado</t>
  </si>
  <si>
    <t>Fecha Versión</t>
  </si>
  <si>
    <t>Versión</t>
  </si>
  <si>
    <t>DEC-FOR013</t>
  </si>
  <si>
    <t>I -Información Instituciónal</t>
  </si>
  <si>
    <t>I.I - Completar los datos requeridos sobre la institución</t>
  </si>
  <si>
    <t>Capítulo</t>
  </si>
  <si>
    <t>0201 - PRESIDENCIA DE LA REPUBLICA</t>
  </si>
  <si>
    <t>Subcapítulo</t>
  </si>
  <si>
    <t>0204 - GABINETE DE LA POLITICA SOCIAL</t>
  </si>
  <si>
    <t>Unidad Ejecutora</t>
  </si>
  <si>
    <t>0004 - COMISION PRESIDENCIAL DE APOYO AL DESARROLLO BARRIAL</t>
  </si>
  <si>
    <t>Misión</t>
  </si>
  <si>
    <t xml:space="preserve">Impulsar el desarrollo barrial mediante la evaluación, priorización y negociación de las necesidades socio-económicas, a fin de diseñar y ejecutar políticas y programas sociales con instituciones del Gobierno Central, gobiernos municipales y organizaciones comunitarias. </t>
  </si>
  <si>
    <t>Visión</t>
  </si>
  <si>
    <t xml:space="preserve">Ser la institución que fomente el desarrollo integral sostenible en los barrios y comunidades, sustentado en la participación social y comunitaria. </t>
  </si>
  <si>
    <t>II. Contribución a la Estrategia Nacional de Desarrollo</t>
  </si>
  <si>
    <t>Eje estratégico:</t>
  </si>
  <si>
    <t>Objetivo general:</t>
  </si>
  <si>
    <t>Objetivo(s) específico(s):</t>
  </si>
  <si>
    <t>2.3.3</t>
  </si>
  <si>
    <t>III. Información del Programa</t>
  </si>
  <si>
    <t>Nombre:</t>
  </si>
  <si>
    <t>13 - Desarrollo social comunitario</t>
  </si>
  <si>
    <t>Descripción:</t>
  </si>
  <si>
    <t>Promover el flujo continuo de respuestas a las necesidades de desarrollo de comunidades de zonas urbanas y rurales, mediante el aumento de capacidades de las familias en situaciones de vulnerabilidad y escasos recursos economicos.</t>
  </si>
  <si>
    <r>
      <t>Beneficiarios:</t>
    </r>
    <r>
      <rPr>
        <sz val="12"/>
        <color rgb="FF000000"/>
        <rFont val="Century Gothic"/>
        <family val="2"/>
      </rPr>
      <t xml:space="preserve"> </t>
    </r>
  </si>
  <si>
    <t>Familias de escasos recursos economicos.</t>
  </si>
  <si>
    <t>Resultado Asociado:</t>
  </si>
  <si>
    <t>Este programa contribuye a dar respuestas a familias vulnerables y de escasos recursos economicos con asistencia social focalizada que le permitan mejorar su calidad de vida y su salud.</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</si>
  <si>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</si>
  <si>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</si>
  <si>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</si>
  <si>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</si>
  <si>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</si>
  <si>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</si>
  <si>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</si>
  <si>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</si>
  <si>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</si>
  <si>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</si>
  <si>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</si>
  <si>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</si>
  <si>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</si>
  <si>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</si>
  <si>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</si>
  <si>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</si>
  <si>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</si>
  <si>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</si>
  <si>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</si>
  <si>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</si>
  <si>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</si>
  <si>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03-Comunidades de zonas urbanas y rurales reciben Asistencias Social Focalizadas</t>
  </si>
  <si>
    <t>No. familias beneficiadas</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</si>
  <si>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</si>
  <si>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</si>
  <si>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</si>
  <si>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</si>
  <si>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</si>
  <si>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</si>
  <si>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</si>
  <si>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</si>
  <si>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</si>
  <si>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6016 - Comunidades de zonas urbanas y rurales reciben asistencia social focalizada</t>
  </si>
  <si>
    <t xml:space="preserve">Comunidades de zonas urbanas y rurales reciben asistencia social focalizada </t>
  </si>
  <si>
    <t>Para el cierre de este año 2021, este producto presentó una ejecución fisica de 124,563 familias beneficiadas logrando alcanzar más del 100%  establecido en su programación. En relación a la ejecución de los recursos financieros, se pudo ejecutar un monto de RD$ 759.082.659,92, cifra superior a la proyectada de RD$ 439.203.526,00.</t>
  </si>
  <si>
    <t xml:space="preserve">Debido a una adicción en el presupuesto de este año 2021, se realizo una sobrejecución en las metas programadas para el citado año, lo que permitió que los recursos asignados se destinaran de forma eficiente a mas familias beneficiadas. </t>
  </si>
  <si>
    <t xml:space="preserve">Como oportunidad de mejora tomamos como referencia seguir alineados a nuestra planificación estrategica, la cual llevamos a cabo a traves del Plan Operativo Anual (POA) 2022 de la institución, y por supuesto continuar eficientizando los recursos asignados para el cumplimiento de las metas programadas.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</si>
</sst>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12"/>
      <name val="Calibri Light"/>
      <family val="2"/>
      <scheme val="major"/>
    </font>
    <font>
      <sz val="9"/>
      <name val="Calibri"/>
      <family val="2"/>
    </font>
    <font>
      <b/>
      <sz val="11"/>
      <color theme="0"/>
      <name val="Century Gothic"/>
      <family val="2"/>
    </font>
    <font>
      <sz val="10"/>
      <name val="Calibri"/>
      <family val="2"/>
    </font>
    <font>
      <b/>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14999847407452621"/>
        <bgColor rgb="FFF5F5F5"/>
      </patternFill>
    </fill>
    <fill>
      <patternFill patternType="solid">
        <fgColor theme="6" tint="0.79998168889431442"/>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0" fillId="0" borderId="17" xfId="0" applyBorder="1"/>
    <xf numFmtId="0" fontId="18" fillId="8" borderId="31" xfId="0" applyFont="1" applyFill="1" applyBorder="1" applyAlignment="1">
      <alignment horizontal="center" vertical="center" wrapText="1" readingOrder="1"/>
    </xf>
    <xf numFmtId="0" fontId="18" fillId="8" borderId="32" xfId="0" applyFont="1" applyFill="1" applyBorder="1" applyAlignment="1">
      <alignment horizontal="center" vertical="center" wrapText="1" readingOrder="1"/>
    </xf>
    <xf numFmtId="0" fontId="18" fillId="8" borderId="33" xfId="0" applyFont="1" applyFill="1" applyBorder="1" applyAlignment="1">
      <alignment horizontal="center" vertical="center" wrapText="1" readingOrder="1"/>
    </xf>
    <xf numFmtId="0" fontId="19" fillId="0" borderId="0" xfId="0" applyFont="1" applyAlignment="1">
      <alignment vertical="center" wrapText="1"/>
    </xf>
    <xf numFmtId="0" fontId="20" fillId="0" borderId="29" xfId="0" applyFont="1" applyBorder="1" applyAlignment="1" applyProtection="1">
      <alignment vertical="center" wrapText="1"/>
      <protection locked="0"/>
    </xf>
    <xf numFmtId="166" fontId="20" fillId="0" borderId="29" xfId="0" applyNumberFormat="1" applyFont="1" applyBorder="1" applyAlignment="1" applyProtection="1">
      <alignment horizontal="center" vertical="center" wrapText="1" readingOrder="1"/>
      <protection locked="0"/>
    </xf>
    <xf numFmtId="10" fontId="20" fillId="9" borderId="29" xfId="2" applyNumberFormat="1" applyFont="1" applyFill="1" applyBorder="1" applyAlignment="1" applyProtection="1">
      <alignment horizontal="center" vertical="center" wrapText="1" readingOrder="1"/>
      <protection locked="0"/>
    </xf>
    <xf numFmtId="167" fontId="20" fillId="9" borderId="25" xfId="0" applyNumberFormat="1" applyFont="1" applyFill="1" applyBorder="1" applyAlignment="1" applyProtection="1">
      <alignment horizontal="center" vertical="center" wrapText="1" readingOrder="1"/>
      <protection locked="0"/>
    </xf>
    <xf numFmtId="0" fontId="20" fillId="0" borderId="34" xfId="0" applyFont="1" applyBorder="1" applyAlignment="1" applyProtection="1">
      <alignment vertical="top" wrapText="1"/>
      <protection locked="0"/>
    </xf>
    <xf numFmtId="0" fontId="20" fillId="0" borderId="35" xfId="0" applyFont="1" applyBorder="1" applyAlignment="1" applyProtection="1">
      <alignment vertical="top" wrapText="1"/>
      <protection locked="0"/>
    </xf>
    <xf numFmtId="165" fontId="20" fillId="0" borderId="35" xfId="0" applyNumberFormat="1" applyFont="1" applyBorder="1" applyAlignment="1" applyProtection="1">
      <alignment horizontal="center" vertical="center" wrapText="1" readingOrder="1"/>
      <protection locked="0"/>
    </xf>
    <xf numFmtId="166" fontId="20" fillId="0" borderId="35" xfId="0" applyNumberFormat="1" applyFont="1" applyBorder="1" applyAlignment="1" applyProtection="1">
      <alignment horizontal="center" vertical="center" wrapText="1" readingOrder="1"/>
      <protection locked="0"/>
    </xf>
    <xf numFmtId="165" fontId="20" fillId="0" borderId="35"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11" fillId="0" borderId="0" xfId="0" applyFont="1" applyBorder="1" applyAlignment="1" applyProtection="1">
      <alignment horizontal="left" vertical="center" wrapText="1"/>
      <protection locked="0"/>
    </xf>
    <xf numFmtId="43" fontId="20" fillId="0" borderId="29" xfId="1" applyFont="1" applyBorder="1" applyAlignment="1" applyProtection="1">
      <alignment horizontal="center" vertical="center" wrapText="1" readingOrder="1"/>
      <protection locked="0"/>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3" fillId="7" borderId="22" xfId="0" applyFont="1" applyFill="1" applyBorder="1" applyAlignment="1">
      <alignment horizontal="center" vertical="center" wrapText="1"/>
    </xf>
    <xf numFmtId="0" fontId="14" fillId="7" borderId="22" xfId="0" applyFont="1" applyFill="1" applyBorder="1" applyAlignment="1">
      <alignment horizontal="center" vertical="center" wrapText="1"/>
    </xf>
    <xf numFmtId="0" fontId="16" fillId="7" borderId="23" xfId="0" applyFont="1" applyFill="1" applyBorder="1" applyAlignment="1">
      <alignment horizontal="center" vertical="center" wrapText="1" readingOrder="1"/>
    </xf>
    <xf numFmtId="0" fontId="16" fillId="7" borderId="24" xfId="0" applyFont="1" applyFill="1" applyBorder="1" applyAlignment="1">
      <alignment horizontal="center" vertical="center" wrapText="1" readingOrder="1"/>
    </xf>
    <xf numFmtId="0" fontId="16" fillId="7" borderId="25" xfId="0" applyFont="1" applyFill="1" applyBorder="1" applyAlignment="1">
      <alignment horizontal="center" vertical="center" wrapText="1" readingOrder="1"/>
    </xf>
    <xf numFmtId="0" fontId="16" fillId="7" borderId="26" xfId="0" applyFont="1" applyFill="1" applyBorder="1" applyAlignment="1">
      <alignment horizontal="center" vertical="center" wrapText="1" readingOrder="1"/>
    </xf>
    <xf numFmtId="0" fontId="16" fillId="7" borderId="27" xfId="0" applyFont="1" applyFill="1" applyBorder="1" applyAlignment="1">
      <alignment horizontal="center" vertical="center" wrapText="1" readingOrder="1"/>
    </xf>
    <xf numFmtId="39" fontId="12" fillId="0" borderId="28" xfId="1" applyNumberFormat="1" applyFont="1" applyFill="1" applyBorder="1" applyAlignment="1" applyProtection="1">
      <alignment horizontal="center" vertical="center" wrapText="1" readingOrder="1"/>
      <protection locked="0"/>
    </xf>
    <xf numFmtId="39" fontId="12" fillId="0" borderId="29"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wrapText="1" readingOrder="1"/>
      <protection locked="0"/>
    </xf>
    <xf numFmtId="39" fontId="12" fillId="0" borderId="26"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10" fontId="12" fillId="0" borderId="29" xfId="2" applyNumberFormat="1" applyFont="1" applyFill="1" applyBorder="1" applyAlignment="1" applyProtection="1">
      <alignment horizontal="center" vertical="center" wrapText="1" readingOrder="1"/>
    </xf>
    <xf numFmtId="10" fontId="12" fillId="0" borderId="30" xfId="2" applyNumberFormat="1" applyFont="1" applyFill="1" applyBorder="1" applyAlignment="1" applyProtection="1">
      <alignment horizontal="center" vertical="center" wrapText="1" readingOrder="1"/>
    </xf>
    <xf numFmtId="0" fontId="17" fillId="8" borderId="29" xfId="0" applyFont="1" applyFill="1" applyBorder="1" applyAlignment="1">
      <alignment horizontal="center" vertical="center" wrapText="1" readingOrder="1"/>
    </xf>
    <xf numFmtId="0" fontId="12" fillId="7" borderId="29" xfId="0" applyFont="1" applyFill="1" applyBorder="1" applyAlignment="1">
      <alignment vertical="top" wrapText="1"/>
    </xf>
    <xf numFmtId="0" fontId="12" fillId="7" borderId="30" xfId="0" applyFont="1" applyFill="1" applyBorder="1" applyAlignment="1">
      <alignment vertical="top" wrapText="1"/>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1" fillId="0" borderId="36" xfId="0" applyFont="1" applyBorder="1" applyAlignment="1" applyProtection="1">
      <alignment horizontal="left" vertical="center" wrapText="1"/>
      <protection locked="0"/>
    </xf>
    <xf numFmtId="0" fontId="11" fillId="0" borderId="37" xfId="0" applyFont="1" applyBorder="1" applyAlignment="1" applyProtection="1">
      <alignment horizontal="left" vertical="center" wrapText="1"/>
      <protection locked="0"/>
    </xf>
    <xf numFmtId="0" fontId="11" fillId="0" borderId="38" xfId="0" applyFont="1" applyBorder="1" applyAlignment="1" applyProtection="1">
      <alignment horizontal="left" vertical="center" wrapText="1"/>
      <protection locked="0"/>
    </xf>
    <xf numFmtId="0" fontId="22" fillId="0" borderId="0" xfId="0" applyFont="1" applyAlignment="1">
      <alignment horizontal="left" vertical="center" wrapText="1"/>
    </xf>
    <xf numFmtId="165" fontId="20" fillId="0" borderId="29" xfId="0" applyNumberFormat="1" applyFont="1" applyBorder="1" applyAlignment="1" applyProtection="1">
      <alignment horizontal="center"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Tabla1[[#This Row],[Física 
(E)]]/Tabla1[[#This Row],[Física
(C)]]</calculatedColumnFormula>
    </tableColumn>
    <tableColumn id="8"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abSelected="1" topLeftCell="A19" workbookViewId="0">
      <selection activeCell="L25" sqref="L25"/>
    </sheetView>
  </sheetViews>
  <sheetFormatPr baseColWidth="10" defaultRowHeight="15" x14ac:dyDescent="0.25"/>
  <cols>
    <col min="1" max="1" width="23" style="10" customWidth="1"/>
    <col min="2" max="10" width="12.7109375" style="10" customWidth="1"/>
  </cols>
  <sheetData>
    <row r="1" spans="1:10" ht="21.75" thickBot="1" x14ac:dyDescent="0.3">
      <c r="A1" s="1"/>
      <c r="B1" s="35" t="s">
        <v>0</v>
      </c>
      <c r="C1" s="36"/>
      <c r="D1" s="36"/>
      <c r="E1" s="36"/>
      <c r="F1" s="36"/>
      <c r="G1" s="36"/>
      <c r="H1" s="36"/>
      <c r="I1" s="36"/>
      <c r="J1" s="37"/>
    </row>
    <row r="2" spans="1:10" ht="21.75" thickBot="1" x14ac:dyDescent="0.3">
      <c r="A2" s="2"/>
      <c r="B2" s="38" t="s">
        <v>1</v>
      </c>
      <c r="C2" s="39"/>
      <c r="D2" s="38" t="s">
        <v>2</v>
      </c>
      <c r="E2" s="40"/>
      <c r="F2" s="40"/>
      <c r="G2" s="39"/>
      <c r="H2" s="41"/>
      <c r="I2" s="3" t="s">
        <v>3</v>
      </c>
      <c r="J2" s="4" t="s">
        <v>4</v>
      </c>
    </row>
    <row r="3" spans="1:10" ht="21.75" thickBot="1" x14ac:dyDescent="0.3">
      <c r="A3" s="5"/>
      <c r="B3" s="42" t="s">
        <v>5</v>
      </c>
      <c r="C3" s="43"/>
      <c r="D3" s="42"/>
      <c r="E3" s="43"/>
      <c r="F3" s="43"/>
      <c r="G3" s="43"/>
      <c r="H3" s="44"/>
      <c r="I3" s="6"/>
      <c r="J3" s="7"/>
    </row>
    <row r="4" spans="1:10" x14ac:dyDescent="0.25">
      <c r="A4" s="45"/>
      <c r="B4" s="46"/>
      <c r="C4" s="46"/>
      <c r="D4" s="47"/>
      <c r="E4" s="47"/>
      <c r="F4" s="47"/>
      <c r="G4" s="47"/>
      <c r="H4" s="47"/>
      <c r="I4" s="46"/>
      <c r="J4" s="48"/>
    </row>
    <row r="5" spans="1:10" ht="3" customHeight="1" x14ac:dyDescent="0.25">
      <c r="A5" s="49"/>
      <c r="B5" s="50"/>
      <c r="C5" s="50"/>
      <c r="D5" s="50"/>
      <c r="E5" s="50"/>
      <c r="F5" s="50"/>
      <c r="G5" s="50"/>
      <c r="H5" s="50"/>
      <c r="I5" s="50"/>
      <c r="J5" s="51"/>
    </row>
    <row r="6" spans="1:10" ht="15.75" x14ac:dyDescent="0.25">
      <c r="A6" s="52" t="s">
        <v>6</v>
      </c>
      <c r="B6" s="53"/>
      <c r="C6" s="53"/>
      <c r="D6" s="53"/>
      <c r="E6" s="53"/>
      <c r="F6" s="53"/>
      <c r="G6" s="53"/>
      <c r="H6" s="53"/>
      <c r="I6" s="53"/>
      <c r="J6" s="54"/>
    </row>
    <row r="7" spans="1:10" ht="15.75" x14ac:dyDescent="0.25">
      <c r="A7" s="55" t="s">
        <v>7</v>
      </c>
      <c r="B7" s="56"/>
      <c r="C7" s="56"/>
      <c r="D7" s="56"/>
      <c r="E7" s="56"/>
      <c r="F7" s="56"/>
      <c r="G7" s="56"/>
      <c r="H7" s="56"/>
      <c r="I7" s="56"/>
      <c r="J7" s="57"/>
    </row>
    <row r="8" spans="1:10" x14ac:dyDescent="0.25">
      <c r="A8" s="8" t="s">
        <v>8</v>
      </c>
      <c r="B8" s="32" t="s">
        <v>9</v>
      </c>
      <c r="C8" s="33"/>
      <c r="D8" s="33"/>
      <c r="E8" s="33"/>
      <c r="F8" s="33"/>
      <c r="G8" s="33"/>
      <c r="H8" s="33"/>
      <c r="I8" s="33"/>
      <c r="J8" s="34"/>
    </row>
    <row r="9" spans="1:10" ht="15" customHeight="1" x14ac:dyDescent="0.25">
      <c r="A9" s="9" t="s">
        <v>10</v>
      </c>
      <c r="B9" s="32" t="s">
        <v>11</v>
      </c>
      <c r="C9" s="33"/>
      <c r="D9" s="33"/>
      <c r="E9" s="33"/>
      <c r="F9" s="33"/>
      <c r="G9" s="33"/>
      <c r="H9" s="33"/>
      <c r="I9" s="33"/>
      <c r="J9" s="34"/>
    </row>
    <row r="10" spans="1:10" x14ac:dyDescent="0.25">
      <c r="A10" s="9" t="s">
        <v>12</v>
      </c>
      <c r="B10" s="32" t="s">
        <v>13</v>
      </c>
      <c r="C10" s="33"/>
      <c r="D10" s="33"/>
      <c r="E10" s="33"/>
      <c r="F10" s="33"/>
      <c r="G10" s="33"/>
      <c r="H10" s="33"/>
      <c r="I10" s="33"/>
      <c r="J10" s="34"/>
    </row>
    <row r="11" spans="1:10" ht="53.25" customHeight="1" x14ac:dyDescent="0.25">
      <c r="A11" s="8" t="s">
        <v>14</v>
      </c>
      <c r="B11" s="58" t="s">
        <v>15</v>
      </c>
      <c r="C11" s="58"/>
      <c r="D11" s="58"/>
      <c r="E11" s="58"/>
      <c r="F11" s="58"/>
      <c r="G11" s="58"/>
      <c r="H11" s="58"/>
      <c r="I11" s="58"/>
      <c r="J11" s="59"/>
    </row>
    <row r="12" spans="1:10" ht="34.5" customHeight="1" x14ac:dyDescent="0.25">
      <c r="A12" s="8" t="s">
        <v>16</v>
      </c>
      <c r="B12" s="58" t="s">
        <v>17</v>
      </c>
      <c r="C12" s="58"/>
      <c r="D12" s="58"/>
      <c r="E12" s="58"/>
      <c r="F12" s="58"/>
      <c r="G12" s="58"/>
      <c r="H12" s="58"/>
      <c r="I12" s="58"/>
      <c r="J12" s="59"/>
    </row>
    <row r="13" spans="1:10" ht="15.75" x14ac:dyDescent="0.25">
      <c r="A13" s="52" t="s">
        <v>18</v>
      </c>
      <c r="B13" s="53"/>
      <c r="C13" s="53"/>
      <c r="D13" s="53"/>
      <c r="E13" s="53"/>
      <c r="F13" s="53"/>
      <c r="G13" s="53"/>
      <c r="H13" s="53"/>
      <c r="I13" s="53"/>
      <c r="J13" s="54"/>
    </row>
    <row r="14" spans="1:10" ht="27.75" customHeight="1" x14ac:dyDescent="0.25">
      <c r="A14" s="8" t="s">
        <v>19</v>
      </c>
      <c r="B14" s="11">
        <v>2</v>
      </c>
      <c r="C14" s="60" t="str">
        <f>IFERROR(VLOOKUP(B14,'[1]Validacion datos'!A2:B5,2,FALSE),"")</f>
        <v>DESARROLLO SOCIAL</v>
      </c>
      <c r="D14" s="60"/>
      <c r="E14" s="60"/>
      <c r="F14" s="60"/>
      <c r="G14" s="60"/>
      <c r="H14" s="60"/>
      <c r="I14" s="60"/>
      <c r="J14" s="60"/>
    </row>
    <row r="15" spans="1:10" ht="26.25" customHeight="1" x14ac:dyDescent="0.25">
      <c r="A15" s="8" t="s">
        <v>20</v>
      </c>
      <c r="B15" s="12">
        <v>2.2999999999999998</v>
      </c>
      <c r="C15" s="60" t="str">
        <f>IFERROR(VLOOKUP(B15,'[1]Validacion datos'!A8:B26,2,FALSE),"")</f>
        <v>Igualdad de derechos y oportunidades</v>
      </c>
      <c r="D15" s="60"/>
      <c r="E15" s="60"/>
      <c r="F15" s="60"/>
      <c r="G15" s="60"/>
      <c r="H15" s="60"/>
      <c r="I15" s="60"/>
      <c r="J15" s="60"/>
    </row>
    <row r="16" spans="1:10" ht="27" customHeight="1" x14ac:dyDescent="0.25">
      <c r="A16" s="8" t="s">
        <v>21</v>
      </c>
      <c r="B16" s="13" t="s">
        <v>22</v>
      </c>
      <c r="C16" s="61" t="str">
        <f>IFERROR(VLOOKUP(B16,'[1]Validacion datos'!D8:E64,2,FALSE),"")</f>
        <v>Disminuir la pobreza mediante un efectivo y eficiente sistema de protección social, que tome en cuenta las necesidades y vulnerabilidades a lo largo del ciclo de vida</v>
      </c>
      <c r="D16" s="61"/>
      <c r="E16" s="61"/>
      <c r="F16" s="61"/>
      <c r="G16" s="61"/>
      <c r="H16" s="61"/>
      <c r="I16" s="61"/>
      <c r="J16" s="61"/>
    </row>
    <row r="17" spans="1:10" ht="15.75" x14ac:dyDescent="0.25">
      <c r="A17" s="52" t="s">
        <v>23</v>
      </c>
      <c r="B17" s="53"/>
      <c r="C17" s="53"/>
      <c r="D17" s="53"/>
      <c r="E17" s="53"/>
      <c r="F17" s="53"/>
      <c r="G17" s="53"/>
      <c r="H17" s="53"/>
      <c r="I17" s="53"/>
      <c r="J17" s="54"/>
    </row>
    <row r="18" spans="1:10" ht="29.25" customHeight="1" x14ac:dyDescent="0.25">
      <c r="A18" s="8" t="s">
        <v>24</v>
      </c>
      <c r="B18" s="58" t="s">
        <v>25</v>
      </c>
      <c r="C18" s="58"/>
      <c r="D18" s="58"/>
      <c r="E18" s="58"/>
      <c r="F18" s="58"/>
      <c r="G18" s="58"/>
      <c r="H18" s="58"/>
      <c r="I18" s="58"/>
      <c r="J18" s="59"/>
    </row>
    <row r="19" spans="1:10" ht="33" customHeight="1" x14ac:dyDescent="0.25">
      <c r="A19" s="14" t="s">
        <v>26</v>
      </c>
      <c r="B19" s="58" t="s">
        <v>27</v>
      </c>
      <c r="C19" s="58"/>
      <c r="D19" s="58"/>
      <c r="E19" s="58"/>
      <c r="F19" s="58"/>
      <c r="G19" s="58"/>
      <c r="H19" s="58"/>
      <c r="I19" s="58"/>
      <c r="J19" s="59"/>
    </row>
    <row r="20" spans="1:10" ht="34.5" customHeight="1" x14ac:dyDescent="0.25">
      <c r="A20" s="14" t="s">
        <v>28</v>
      </c>
      <c r="B20" s="58" t="s">
        <v>29</v>
      </c>
      <c r="C20" s="58"/>
      <c r="D20" s="58"/>
      <c r="E20" s="58"/>
      <c r="F20" s="58"/>
      <c r="G20" s="58"/>
      <c r="H20" s="58"/>
      <c r="I20" s="58"/>
      <c r="J20" s="59"/>
    </row>
    <row r="21" spans="1:10" ht="35.25" customHeight="1" x14ac:dyDescent="0.25">
      <c r="A21" s="14" t="s">
        <v>30</v>
      </c>
      <c r="B21" s="58" t="s">
        <v>31</v>
      </c>
      <c r="C21" s="58"/>
      <c r="D21" s="58"/>
      <c r="E21" s="58"/>
      <c r="F21" s="58"/>
      <c r="G21" s="58"/>
      <c r="H21" s="58"/>
      <c r="I21" s="58"/>
      <c r="J21" s="59"/>
    </row>
    <row r="22" spans="1:10" ht="15.75" x14ac:dyDescent="0.25">
      <c r="A22" s="52" t="s">
        <v>32</v>
      </c>
      <c r="B22" s="53"/>
      <c r="C22" s="53"/>
      <c r="D22" s="53"/>
      <c r="E22" s="53"/>
      <c r="F22" s="53"/>
      <c r="G22" s="53"/>
      <c r="H22" s="53"/>
      <c r="I22" s="53"/>
      <c r="J22" s="54"/>
    </row>
    <row r="23" spans="1:10" ht="15.75" x14ac:dyDescent="0.25">
      <c r="A23" s="55" t="s">
        <v>33</v>
      </c>
      <c r="B23" s="56"/>
      <c r="C23" s="56"/>
      <c r="D23" s="56"/>
      <c r="E23" s="56"/>
      <c r="F23" s="56"/>
      <c r="G23" s="56"/>
      <c r="H23" s="56"/>
      <c r="I23" s="56"/>
      <c r="J23" s="57"/>
    </row>
    <row r="24" spans="1:10" ht="15" customHeight="1" x14ac:dyDescent="0.25">
      <c r="A24" s="62" t="s">
        <v>34</v>
      </c>
      <c r="B24" s="63"/>
      <c r="C24" s="64" t="s">
        <v>35</v>
      </c>
      <c r="D24" s="65"/>
      <c r="E24" s="65"/>
      <c r="F24" s="65" t="s">
        <v>36</v>
      </c>
      <c r="G24" s="65"/>
      <c r="H24" s="63"/>
      <c r="I24" s="64" t="s">
        <v>37</v>
      </c>
      <c r="J24" s="66"/>
    </row>
    <row r="25" spans="1:10" x14ac:dyDescent="0.25">
      <c r="A25" s="67">
        <v>439203526</v>
      </c>
      <c r="B25" s="68"/>
      <c r="C25" s="69">
        <v>772883867.87</v>
      </c>
      <c r="D25" s="70"/>
      <c r="E25" s="71"/>
      <c r="F25" s="69">
        <v>759082659.91999996</v>
      </c>
      <c r="G25" s="70"/>
      <c r="H25" s="71"/>
      <c r="I25" s="72">
        <f>F25/C25</f>
        <v>0.98214323196053377</v>
      </c>
      <c r="J25" s="73"/>
    </row>
    <row r="26" spans="1:10" ht="15.75" x14ac:dyDescent="0.25">
      <c r="A26" s="55" t="s">
        <v>38</v>
      </c>
      <c r="B26" s="56"/>
      <c r="C26" s="56"/>
      <c r="D26" s="56"/>
      <c r="E26" s="56"/>
      <c r="F26" s="56"/>
      <c r="G26" s="56"/>
      <c r="H26" s="56"/>
      <c r="I26" s="56"/>
      <c r="J26" s="57"/>
    </row>
    <row r="27" spans="1:10" x14ac:dyDescent="0.25">
      <c r="A27" s="15"/>
      <c r="B27"/>
      <c r="C27" s="74" t="s">
        <v>39</v>
      </c>
      <c r="D27" s="75"/>
      <c r="E27" s="74" t="s">
        <v>40</v>
      </c>
      <c r="F27" s="75"/>
      <c r="G27" s="74" t="s">
        <v>41</v>
      </c>
      <c r="H27" s="74"/>
      <c r="I27" s="74" t="s">
        <v>42</v>
      </c>
      <c r="J27" s="76"/>
    </row>
    <row r="28" spans="1:10" ht="38.25" x14ac:dyDescent="0.25">
      <c r="A28" s="16" t="s">
        <v>43</v>
      </c>
      <c r="B28" s="17" t="s">
        <v>44</v>
      </c>
      <c r="C28" s="17" t="s">
        <v>45</v>
      </c>
      <c r="D28" s="17" t="s">
        <v>46</v>
      </c>
      <c r="E28" s="17" t="s">
        <v>47</v>
      </c>
      <c r="F28" s="17" t="s">
        <v>48</v>
      </c>
      <c r="G28" s="17" t="s">
        <v>49</v>
      </c>
      <c r="H28" s="17" t="s">
        <v>50</v>
      </c>
      <c r="I28" s="17" t="s">
        <v>51</v>
      </c>
      <c r="J28" s="18" t="s">
        <v>52</v>
      </c>
    </row>
    <row r="29" spans="1:10" ht="78.75" x14ac:dyDescent="0.25">
      <c r="A29" s="19" t="s">
        <v>53</v>
      </c>
      <c r="B29" s="20" t="s">
        <v>54</v>
      </c>
      <c r="C29" s="21">
        <v>55152</v>
      </c>
      <c r="D29" s="21">
        <v>439203526</v>
      </c>
      <c r="E29" s="31">
        <v>117743</v>
      </c>
      <c r="F29" s="21">
        <v>837020810</v>
      </c>
      <c r="G29" s="84">
        <v>124563</v>
      </c>
      <c r="H29" s="21">
        <v>759082659.91999996</v>
      </c>
      <c r="I29" s="22">
        <f>Tabla1[[#This Row],[Física 
(E)]]/Tabla1[[#This Row],[Física
(C)]]</f>
        <v>1.0579227639859694</v>
      </c>
      <c r="J29" s="23">
        <f>Tabla1[[#This Row],[Financiera 
 (F)]]/Tabla1[[#This Row],[Financiera
(D)]]</f>
        <v>0.90688624565977038</v>
      </c>
    </row>
    <row r="30" spans="1:10" x14ac:dyDescent="0.25">
      <c r="A30" s="24"/>
      <c r="B30" s="25"/>
      <c r="C30" s="26"/>
      <c r="D30" s="27"/>
      <c r="E30" s="27"/>
      <c r="F30" s="27"/>
      <c r="G30" s="28"/>
      <c r="H30" s="27"/>
      <c r="I30" s="22" t="e">
        <f>Tabla1[[#This Row],[Física 
(E)]]/Tabla1[[#This Row],[Física
(C)]]</f>
        <v>#DIV/0!</v>
      </c>
      <c r="J30" s="23" t="e">
        <f>Tabla1[[#This Row],[Financiera 
 (F)]]/Tabla1[[#This Row],[Financiera
(D)]]</f>
        <v>#DIV/0!</v>
      </c>
    </row>
    <row r="31" spans="1:10" ht="15.75" x14ac:dyDescent="0.25">
      <c r="A31" s="52" t="s">
        <v>55</v>
      </c>
      <c r="B31" s="53"/>
      <c r="C31" s="53"/>
      <c r="D31" s="53"/>
      <c r="E31" s="53"/>
      <c r="F31" s="53"/>
      <c r="G31" s="53"/>
      <c r="H31" s="53"/>
      <c r="I31" s="53"/>
      <c r="J31" s="54"/>
    </row>
    <row r="32" spans="1:10" ht="15.75" x14ac:dyDescent="0.25">
      <c r="A32" s="55" t="s">
        <v>56</v>
      </c>
      <c r="B32" s="56"/>
      <c r="C32" s="56"/>
      <c r="D32" s="56"/>
      <c r="E32" s="56"/>
      <c r="F32" s="56"/>
      <c r="G32" s="56"/>
      <c r="H32" s="56"/>
      <c r="I32" s="56"/>
      <c r="J32" s="57"/>
    </row>
    <row r="33" spans="1:10" x14ac:dyDescent="0.25">
      <c r="A33" s="29" t="s">
        <v>57</v>
      </c>
      <c r="B33" s="58" t="s">
        <v>64</v>
      </c>
      <c r="C33" s="58"/>
      <c r="D33" s="58"/>
      <c r="E33" s="58"/>
      <c r="F33" s="58"/>
      <c r="G33" s="58"/>
      <c r="H33" s="58"/>
      <c r="I33" s="58"/>
      <c r="J33" s="59"/>
    </row>
    <row r="34" spans="1:10" ht="30" x14ac:dyDescent="0.25">
      <c r="A34" s="29" t="s">
        <v>58</v>
      </c>
      <c r="B34" s="58" t="s">
        <v>65</v>
      </c>
      <c r="C34" s="58"/>
      <c r="D34" s="58"/>
      <c r="E34" s="58"/>
      <c r="F34" s="58"/>
      <c r="G34" s="58"/>
      <c r="H34" s="58"/>
      <c r="I34" s="58"/>
      <c r="J34" s="59"/>
    </row>
    <row r="35" spans="1:10" ht="85.5" customHeight="1" x14ac:dyDescent="0.25">
      <c r="A35" s="29" t="s">
        <v>59</v>
      </c>
      <c r="B35" s="58" t="s">
        <v>66</v>
      </c>
      <c r="C35" s="58"/>
      <c r="D35" s="58"/>
      <c r="E35" s="58"/>
      <c r="F35" s="58"/>
      <c r="G35" s="58"/>
      <c r="H35" s="58"/>
      <c r="I35" s="58"/>
      <c r="J35" s="59"/>
    </row>
    <row r="36" spans="1:10" ht="60.75" customHeight="1" x14ac:dyDescent="0.25">
      <c r="A36" s="29" t="s">
        <v>60</v>
      </c>
      <c r="B36" s="58" t="s">
        <v>67</v>
      </c>
      <c r="C36" s="58"/>
      <c r="D36" s="58"/>
      <c r="E36" s="58"/>
      <c r="F36" s="58"/>
      <c r="G36" s="58"/>
      <c r="H36" s="58"/>
      <c r="I36" s="58"/>
      <c r="J36" s="59"/>
    </row>
    <row r="37" spans="1:10" ht="15.75" x14ac:dyDescent="0.25">
      <c r="A37" s="52" t="s">
        <v>61</v>
      </c>
      <c r="B37" s="53"/>
      <c r="C37" s="53"/>
      <c r="D37" s="53"/>
      <c r="E37" s="53"/>
      <c r="F37" s="53"/>
      <c r="G37" s="53"/>
      <c r="H37" s="53"/>
      <c r="I37" s="53"/>
      <c r="J37" s="54"/>
    </row>
    <row r="38" spans="1:10" ht="15.75" x14ac:dyDescent="0.25">
      <c r="A38" s="77" t="s">
        <v>62</v>
      </c>
      <c r="B38" s="78"/>
      <c r="C38" s="78"/>
      <c r="D38" s="78"/>
      <c r="E38" s="78"/>
      <c r="F38" s="78"/>
      <c r="G38" s="78"/>
      <c r="H38" s="78"/>
      <c r="I38" s="78"/>
      <c r="J38" s="79"/>
    </row>
    <row r="39" spans="1:10" ht="54.75" customHeight="1" x14ac:dyDescent="0.25">
      <c r="A39" s="80" t="s">
        <v>68</v>
      </c>
      <c r="B39" s="81"/>
      <c r="C39" s="81"/>
      <c r="D39" s="81"/>
      <c r="E39" s="81"/>
      <c r="F39" s="81"/>
      <c r="G39" s="81"/>
      <c r="H39" s="81"/>
      <c r="I39" s="81"/>
      <c r="J39" s="82"/>
    </row>
    <row r="40" spans="1:10" ht="27.75" customHeight="1" x14ac:dyDescent="0.25">
      <c r="A40" s="30"/>
      <c r="B40" s="30"/>
      <c r="C40" s="30"/>
      <c r="D40" s="30"/>
      <c r="E40" s="30"/>
      <c r="F40" s="30"/>
      <c r="G40" s="30"/>
      <c r="H40" s="30"/>
      <c r="I40" s="30"/>
      <c r="J40" s="30"/>
    </row>
    <row r="41" spans="1:10" ht="30.75" customHeight="1" x14ac:dyDescent="0.25">
      <c r="A41" s="83" t="s">
        <v>63</v>
      </c>
      <c r="B41" s="83"/>
      <c r="C41" s="83"/>
      <c r="D41" s="83"/>
      <c r="E41" s="83"/>
      <c r="F41" s="83"/>
      <c r="G41" s="83"/>
      <c r="H41" s="83"/>
      <c r="I41" s="83"/>
      <c r="J41" s="83"/>
    </row>
  </sheetData>
  <mergeCells count="48">
    <mergeCell ref="A38:J38"/>
    <mergeCell ref="A39:J39"/>
    <mergeCell ref="A41:J41"/>
    <mergeCell ref="A32:J32"/>
    <mergeCell ref="B33:J33"/>
    <mergeCell ref="B34:J34"/>
    <mergeCell ref="B35:J35"/>
    <mergeCell ref="B36:J36"/>
    <mergeCell ref="A37:J37"/>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3:J33"/>
    <dataValidation allowBlank="1" showInputMessage="1" showErrorMessage="1" prompt="¿En qué consiste el producto? su objetivo" sqref="B34:J34"/>
    <dataValidation allowBlank="1" showInputMessage="1" showErrorMessage="1" prompt="1. Describir lo plasmado en el presupuesto_x000a_2. Describir lo alcanzado en términos financieros y de producción " sqref="B35:J35"/>
    <dataValidation allowBlank="1" showInputMessage="1" showErrorMessage="1" prompt="De existir desvío, explicar razones." sqref="B36:J36"/>
    <dataValidation allowBlank="1" showInputMessage="1" showErrorMessage="1" prompt="Oportunidades de mejora identificadas" sqref="A39:J40"/>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 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E29:E30 F28:F30"/>
    <dataValidation allowBlank="1" showInputMessage="1" showErrorMessage="1" prompt="Meta alcanzada en el trimestre" sqref="G28:G30"/>
    <dataValidation allowBlank="1" showInputMessage="1" showErrorMessage="1" prompt="Monto ejecutado en el trimestre" sqref="H28:H30"/>
  </dataValidations>
  <pageMargins left="0.7" right="0.7" top="0.75" bottom="0.75" header="0.3" footer="0.3"/>
  <pageSetup paperSize="9" orientation="portrait" verticalDpi="0" r:id="rId1"/>
  <ignoredErrors>
    <ignoredError sqref="I29: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2022-02-04T22:08:58Z</dcterms:modified>
</cp:coreProperties>
</file>