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tavarez\Desktop\"/>
    </mc:Choice>
  </mc:AlternateContent>
  <bookViews>
    <workbookView xWindow="0" yWindow="0" windowWidth="19200" windowHeight="64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3" i="1" l="1"/>
  <c r="N83" i="1"/>
  <c r="M83" i="1"/>
  <c r="L83" i="1"/>
  <c r="K83" i="1"/>
  <c r="J83" i="1"/>
  <c r="I83" i="1"/>
  <c r="H83" i="1"/>
  <c r="G83" i="1"/>
  <c r="F83" i="1"/>
  <c r="E83" i="1"/>
  <c r="D83" i="1"/>
  <c r="P83" i="1" s="1"/>
  <c r="C83" i="1"/>
  <c r="B83" i="1"/>
  <c r="O82" i="1"/>
  <c r="N82" i="1"/>
  <c r="M82" i="1"/>
  <c r="L82" i="1"/>
  <c r="K82" i="1"/>
  <c r="J82" i="1"/>
  <c r="I82" i="1"/>
  <c r="H82" i="1"/>
  <c r="G82" i="1"/>
  <c r="F82" i="1"/>
  <c r="E82" i="1"/>
  <c r="D82" i="1"/>
  <c r="P82" i="1" s="1"/>
  <c r="C82" i="1"/>
  <c r="B82" i="1"/>
  <c r="O81" i="1"/>
  <c r="N81" i="1"/>
  <c r="M81" i="1"/>
  <c r="L81" i="1"/>
  <c r="K81" i="1"/>
  <c r="J81" i="1"/>
  <c r="I81" i="1"/>
  <c r="H81" i="1"/>
  <c r="G81" i="1"/>
  <c r="F81" i="1"/>
  <c r="E81" i="1"/>
  <c r="D81" i="1"/>
  <c r="P81" i="1" s="1"/>
  <c r="C81" i="1"/>
  <c r="B81" i="1"/>
  <c r="O80" i="1"/>
  <c r="N80" i="1"/>
  <c r="M80" i="1"/>
  <c r="L80" i="1"/>
  <c r="K80" i="1"/>
  <c r="J80" i="1"/>
  <c r="I80" i="1"/>
  <c r="H80" i="1"/>
  <c r="G80" i="1"/>
  <c r="F80" i="1"/>
  <c r="E80" i="1"/>
  <c r="D80" i="1"/>
  <c r="P80" i="1" s="1"/>
  <c r="C80" i="1"/>
  <c r="B80" i="1"/>
  <c r="O79" i="1"/>
  <c r="N79" i="1"/>
  <c r="M79" i="1"/>
  <c r="L79" i="1"/>
  <c r="K79" i="1"/>
  <c r="J79" i="1"/>
  <c r="I79" i="1"/>
  <c r="H79" i="1"/>
  <c r="G79" i="1"/>
  <c r="F79" i="1"/>
  <c r="E79" i="1"/>
  <c r="D79" i="1"/>
  <c r="P79" i="1" s="1"/>
  <c r="C79" i="1"/>
  <c r="B79" i="1"/>
  <c r="O78" i="1"/>
  <c r="N78" i="1"/>
  <c r="M78" i="1"/>
  <c r="L78" i="1"/>
  <c r="K78" i="1"/>
  <c r="J78" i="1"/>
  <c r="I78" i="1"/>
  <c r="H78" i="1"/>
  <c r="G78" i="1"/>
  <c r="F78" i="1"/>
  <c r="E78" i="1"/>
  <c r="D78" i="1"/>
  <c r="P78" i="1" s="1"/>
  <c r="C78" i="1"/>
  <c r="B78" i="1"/>
  <c r="O77" i="1"/>
  <c r="N77" i="1"/>
  <c r="M77" i="1"/>
  <c r="L77" i="1"/>
  <c r="K77" i="1"/>
  <c r="J77" i="1"/>
  <c r="I77" i="1"/>
  <c r="H77" i="1"/>
  <c r="G77" i="1"/>
  <c r="F77" i="1"/>
  <c r="E77" i="1"/>
  <c r="D77" i="1"/>
  <c r="P77" i="1" s="1"/>
  <c r="C77" i="1"/>
  <c r="B77" i="1"/>
  <c r="O76" i="1"/>
  <c r="N76" i="1"/>
  <c r="M76" i="1"/>
  <c r="L76" i="1"/>
  <c r="K76" i="1"/>
  <c r="J76" i="1"/>
  <c r="I76" i="1"/>
  <c r="H76" i="1"/>
  <c r="H75" i="1" s="1"/>
  <c r="G76" i="1"/>
  <c r="F76" i="1"/>
  <c r="F75" i="1" s="1"/>
  <c r="E76" i="1"/>
  <c r="D76" i="1"/>
  <c r="D75" i="1" s="1"/>
  <c r="C76" i="1"/>
  <c r="B76" i="1"/>
  <c r="B75" i="1" s="1"/>
  <c r="O75" i="1"/>
  <c r="N75" i="1"/>
  <c r="M75" i="1"/>
  <c r="L75" i="1"/>
  <c r="K75" i="1"/>
  <c r="J75" i="1"/>
  <c r="I75" i="1"/>
  <c r="G75" i="1"/>
  <c r="E75" i="1"/>
  <c r="C75" i="1"/>
  <c r="O74" i="1"/>
  <c r="N74" i="1"/>
  <c r="M74" i="1"/>
  <c r="L74" i="1"/>
  <c r="K74" i="1"/>
  <c r="J74" i="1"/>
  <c r="P74" i="1" s="1"/>
  <c r="C74" i="1"/>
  <c r="O73" i="1"/>
  <c r="N73" i="1"/>
  <c r="M73" i="1"/>
  <c r="L73" i="1"/>
  <c r="K73" i="1"/>
  <c r="J73" i="1"/>
  <c r="I73" i="1"/>
  <c r="H73" i="1"/>
  <c r="G73" i="1"/>
  <c r="F73" i="1"/>
  <c r="E73" i="1"/>
  <c r="D73" i="1"/>
  <c r="P73" i="1" s="1"/>
  <c r="C73" i="1"/>
  <c r="B73" i="1"/>
  <c r="O72" i="1"/>
  <c r="N72" i="1"/>
  <c r="M72" i="1"/>
  <c r="L72" i="1"/>
  <c r="K72" i="1"/>
  <c r="J72" i="1"/>
  <c r="I72" i="1"/>
  <c r="H72" i="1"/>
  <c r="G72" i="1"/>
  <c r="F72" i="1"/>
  <c r="E72" i="1"/>
  <c r="D72" i="1"/>
  <c r="P72" i="1" s="1"/>
  <c r="C72" i="1"/>
  <c r="B72" i="1"/>
  <c r="O71" i="1"/>
  <c r="N71" i="1"/>
  <c r="M71" i="1"/>
  <c r="L71" i="1"/>
  <c r="K71" i="1"/>
  <c r="J71" i="1"/>
  <c r="I71" i="1"/>
  <c r="H71" i="1"/>
  <c r="G71" i="1"/>
  <c r="F71" i="1"/>
  <c r="E71" i="1"/>
  <c r="D71" i="1"/>
  <c r="P71" i="1" s="1"/>
  <c r="C71" i="1"/>
  <c r="O70" i="1"/>
  <c r="N70" i="1"/>
  <c r="M70" i="1"/>
  <c r="L70" i="1"/>
  <c r="K70" i="1"/>
  <c r="J70" i="1"/>
  <c r="I70" i="1"/>
  <c r="H70" i="1"/>
  <c r="G70" i="1"/>
  <c r="F70" i="1"/>
  <c r="E70" i="1"/>
  <c r="D70" i="1"/>
  <c r="P70" i="1" s="1"/>
  <c r="C70" i="1"/>
  <c r="B70" i="1"/>
  <c r="O69" i="1"/>
  <c r="N69" i="1"/>
  <c r="M69" i="1"/>
  <c r="L69" i="1"/>
  <c r="K69" i="1"/>
  <c r="J69" i="1"/>
  <c r="I69" i="1"/>
  <c r="H69" i="1"/>
  <c r="G69" i="1"/>
  <c r="F69" i="1"/>
  <c r="E69" i="1"/>
  <c r="D69" i="1"/>
  <c r="P69" i="1" s="1"/>
  <c r="C69" i="1"/>
  <c r="O68" i="1"/>
  <c r="N68" i="1"/>
  <c r="M68" i="1"/>
  <c r="L68" i="1"/>
  <c r="K68" i="1"/>
  <c r="J68" i="1"/>
  <c r="I68" i="1"/>
  <c r="H68" i="1"/>
  <c r="G68" i="1"/>
  <c r="F68" i="1"/>
  <c r="E68" i="1"/>
  <c r="D68" i="1"/>
  <c r="P68" i="1" s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O66" i="1"/>
  <c r="N66" i="1"/>
  <c r="M66" i="1"/>
  <c r="L66" i="1"/>
  <c r="K66" i="1"/>
  <c r="J66" i="1"/>
  <c r="I66" i="1"/>
  <c r="H66" i="1"/>
  <c r="G66" i="1"/>
  <c r="F66" i="1"/>
  <c r="E66" i="1"/>
  <c r="D66" i="1"/>
  <c r="P66" i="1" s="1"/>
  <c r="C66" i="1"/>
  <c r="B66" i="1"/>
  <c r="O65" i="1"/>
  <c r="N65" i="1"/>
  <c r="M65" i="1"/>
  <c r="L65" i="1"/>
  <c r="K65" i="1"/>
  <c r="J65" i="1"/>
  <c r="I65" i="1"/>
  <c r="H65" i="1"/>
  <c r="G65" i="1"/>
  <c r="F65" i="1"/>
  <c r="E65" i="1"/>
  <c r="D65" i="1"/>
  <c r="P65" i="1" s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P64" i="1" s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 s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P61" i="1" s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P60" i="1" s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P59" i="1" s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P58" i="1" s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P57" i="1" s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P56" i="1" s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P55" i="1" s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P54" i="1" s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P53" i="1" s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P46" i="1"/>
  <c r="O46" i="1"/>
  <c r="O45" i="1" s="1"/>
  <c r="N46" i="1"/>
  <c r="M46" i="1"/>
  <c r="M45" i="1" s="1"/>
  <c r="M9" i="1" s="1"/>
  <c r="M84" i="1" s="1"/>
  <c r="L46" i="1"/>
  <c r="K46" i="1"/>
  <c r="K45" i="1" s="1"/>
  <c r="J46" i="1"/>
  <c r="I46" i="1"/>
  <c r="I45" i="1" s="1"/>
  <c r="I9" i="1" s="1"/>
  <c r="I84" i="1" s="1"/>
  <c r="H46" i="1"/>
  <c r="G46" i="1"/>
  <c r="G45" i="1" s="1"/>
  <c r="F46" i="1"/>
  <c r="E46" i="1"/>
  <c r="E45" i="1" s="1"/>
  <c r="E9" i="1" s="1"/>
  <c r="E84" i="1" s="1"/>
  <c r="D46" i="1"/>
  <c r="C46" i="1"/>
  <c r="C45" i="1" s="1"/>
  <c r="B46" i="1"/>
  <c r="P45" i="1"/>
  <c r="N45" i="1"/>
  <c r="L45" i="1"/>
  <c r="J45" i="1"/>
  <c r="H45" i="1"/>
  <c r="F45" i="1"/>
  <c r="D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P44" i="1" s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P43" i="1" s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P42" i="1" s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P41" i="1" s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P39" i="1" s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P38" i="1" s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P37" i="1" s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P33" i="1" s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P31" i="1" s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P30" i="1" s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P29" i="1" s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P28" i="1" s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P27" i="1" s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F25" i="1"/>
  <c r="E25" i="1"/>
  <c r="P25" i="1" s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P24" i="1" s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P22" i="1" s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P21" i="1" s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P20" i="1" s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P19" i="1" s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P18" i="1" s="1"/>
  <c r="C18" i="1"/>
  <c r="B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C17" i="1"/>
  <c r="B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K15" i="1"/>
  <c r="J15" i="1"/>
  <c r="I15" i="1"/>
  <c r="H15" i="1"/>
  <c r="G15" i="1"/>
  <c r="F15" i="1"/>
  <c r="E15" i="1"/>
  <c r="D15" i="1"/>
  <c r="P15" i="1" s="1"/>
  <c r="C15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P14" i="1" s="1"/>
  <c r="C14" i="1"/>
  <c r="B14" i="1"/>
  <c r="O13" i="1"/>
  <c r="N13" i="1"/>
  <c r="M13" i="1"/>
  <c r="L13" i="1"/>
  <c r="K13" i="1"/>
  <c r="J13" i="1"/>
  <c r="I13" i="1"/>
  <c r="H13" i="1"/>
  <c r="G13" i="1"/>
  <c r="F13" i="1"/>
  <c r="E13" i="1"/>
  <c r="D13" i="1"/>
  <c r="P13" i="1" s="1"/>
  <c r="C13" i="1"/>
  <c r="B13" i="1"/>
  <c r="O12" i="1"/>
  <c r="N12" i="1"/>
  <c r="M12" i="1"/>
  <c r="L12" i="1"/>
  <c r="K12" i="1"/>
  <c r="J12" i="1"/>
  <c r="I12" i="1"/>
  <c r="H12" i="1"/>
  <c r="G12" i="1"/>
  <c r="F12" i="1"/>
  <c r="E12" i="1"/>
  <c r="D12" i="1"/>
  <c r="P12" i="1" s="1"/>
  <c r="C12" i="1"/>
  <c r="B12" i="1"/>
  <c r="O11" i="1"/>
  <c r="N11" i="1"/>
  <c r="M11" i="1"/>
  <c r="L11" i="1"/>
  <c r="K11" i="1"/>
  <c r="J11" i="1"/>
  <c r="I11" i="1"/>
  <c r="H11" i="1"/>
  <c r="G11" i="1"/>
  <c r="F11" i="1"/>
  <c r="E11" i="1"/>
  <c r="D11" i="1"/>
  <c r="P11" i="1" s="1"/>
  <c r="C11" i="1"/>
  <c r="B11" i="1"/>
  <c r="P10" i="1"/>
  <c r="O10" i="1"/>
  <c r="N10" i="1"/>
  <c r="N9" i="1" s="1"/>
  <c r="N84" i="1" s="1"/>
  <c r="M10" i="1"/>
  <c r="L10" i="1"/>
  <c r="L9" i="1" s="1"/>
  <c r="L84" i="1" s="1"/>
  <c r="K10" i="1"/>
  <c r="J10" i="1"/>
  <c r="J9" i="1" s="1"/>
  <c r="J84" i="1" s="1"/>
  <c r="I10" i="1"/>
  <c r="H10" i="1"/>
  <c r="H9" i="1" s="1"/>
  <c r="H84" i="1" s="1"/>
  <c r="G10" i="1"/>
  <c r="F10" i="1"/>
  <c r="F9" i="1" s="1"/>
  <c r="E10" i="1"/>
  <c r="D10" i="1"/>
  <c r="D9" i="1" s="1"/>
  <c r="D84" i="1" s="1"/>
  <c r="C10" i="1"/>
  <c r="B10" i="1"/>
  <c r="B9" i="1" s="1"/>
  <c r="B84" i="1" l="1"/>
  <c r="F84" i="1"/>
  <c r="P26" i="1"/>
  <c r="P52" i="1"/>
  <c r="P62" i="1"/>
  <c r="P75" i="1"/>
  <c r="P16" i="1"/>
  <c r="P9" i="1" s="1"/>
  <c r="P84" i="1" s="1"/>
  <c r="C9" i="1"/>
  <c r="C84" i="1" s="1"/>
  <c r="G9" i="1"/>
  <c r="G84" i="1" s="1"/>
  <c r="K9" i="1"/>
  <c r="K84" i="1" s="1"/>
  <c r="O9" i="1"/>
  <c r="O84" i="1" s="1"/>
  <c r="P36" i="1"/>
  <c r="P67" i="1"/>
  <c r="P76" i="1"/>
</calcChain>
</file>

<file path=xl/sharedStrings.xml><?xml version="1.0" encoding="utf-8"?>
<sst xmlns="http://schemas.openxmlformats.org/spreadsheetml/2006/main" count="113" uniqueCount="113">
  <si>
    <t xml:space="preserve"> Gabinete de Coordinación de Políticas Sociales</t>
  </si>
  <si>
    <t xml:space="preserve">     COMISION PRESIDENCIAL DE APOYO AL DESARROLLO BARRIAL </t>
  </si>
  <si>
    <t>Año 2025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</si>
  <si>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</si>
  <si>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</si>
  <si>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</si>
  <si>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</si>
  <si>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</si>
  <si>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</si>
  <si>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</si>
  <si>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</si>
  <si>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</si>
  <si>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</si>
  <si>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</si>
  <si>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</si>
  <si>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</si>
  <si>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</si>
  <si>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</si>
  <si>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</si>
  <si>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</si>
  <si>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</si>
  <si>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</si>
  <si>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</si>
  <si>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</si>
  <si>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</si>
  <si>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</si>
  <si>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</si>
  <si>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</si>
  <si>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</si>
  <si>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</si>
  <si>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</si>
  <si>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</si>
  <si>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</si>
  <si>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</si>
  <si>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</si>
  <si>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</si>
  <si>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</si>
  <si>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</si>
  <si>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</si>
  <si>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</si>
  <si>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</si>
  <si>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</si>
  <si>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</si>
  <si>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</si>
  <si>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</si>
  <si>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</si>
  <si>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</si>
  <si>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</si>
  <si>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</si>
  <si>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</si>
  <si>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</si>
  <si>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</si>
  <si>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</si>
  <si>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</si>
  <si>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</si>
  <si>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</si>
  <si>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</si>
  <si>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</si>
  <si>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</si>
  <si>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</si>
  <si>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</si>
  <si>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</si>
  <si>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</si>
  <si>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</si>
  <si>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</si>
  <si>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</si>
  <si>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</si>
  <si>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</si>
  <si>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</si>
  <si>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</si>
  <si>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</si>
  <si>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</si>
  <si>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</si>
  <si>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</si>
  <si>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</si>
  <si>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</si>
  <si>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</si>
  <si>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</si>
  <si>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</si>
  <si>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</si>
  <si>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</si>
  <si>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</si>
  <si>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</si>
  <si>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</si>
  <si>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</si>
  <si>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</si>
  <si>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</si>
  <si>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2.9.5- GASTOS DE INTERESES, RECARGOS, MULTAS Y SANCIONES DE IMPUESTOS Y
CONTRIBUCIONES SOCIALES 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</si>
  <si>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</si>
  <si>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</si>
  <si>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</si>
  <si>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</si>
  <si>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</si>
  <si>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</si>
  <si>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</si>
  <si>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</si>
  <si>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</si>
  <si>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</si>
  <si>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Fecha de imputación: Hasta el 31 de julio del 2025</t>
  </si>
  <si>
    <t>NOTAS:</t>
  </si>
  <si>
    <t xml:space="preserve">1. Ejecucion en base al  devengado. </t>
  </si>
  <si>
    <t xml:space="preserve">2. Se presenta el gasto por mes </t>
  </si>
  <si>
    <t>3.Presentada por objeto del gasto al nivel de cuenta presupuestaria.</t>
  </si>
  <si>
    <t>4. Fecha de imputación: último día del mes analizado</t>
  </si>
  <si>
    <t>5. Fecha de registro: el día 05 del mes siguiente al mes analizado</t>
  </si>
  <si>
    <t>6. Registros en concordancia con los datos del SIGEF</t>
  </si>
  <si>
    <r>
      <t xml:space="preserve">7-Fuente: </t>
    </r>
    <r>
      <rPr>
        <b/>
        <i/>
        <sz val="8"/>
        <rFont val="Calibri"/>
        <family val="2"/>
        <scheme val="minor"/>
      </rPr>
      <t>SIGEF</t>
    </r>
  </si>
  <si>
    <t>Definiciones: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</si>
  <si>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</si>
  <si>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</si>
  <si>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</si>
  <si>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Licda. Marina Tavarez</t>
  </si>
  <si>
    <t>Enc. de Ejecucion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</si>
</sst>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43" fontId="0" fillId="0" borderId="0" xfId="1" applyFont="1"/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3" fontId="3" fillId="0" borderId="8" xfId="1" applyFont="1" applyBorder="1"/>
    <xf numFmtId="0" fontId="3" fillId="0" borderId="0" xfId="0" applyFont="1" applyAlignment="1">
      <alignment horizontal="left" wrapText="1" indent="1"/>
    </xf>
    <xf numFmtId="43" fontId="5" fillId="0" borderId="8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3" fontId="8" fillId="0" borderId="8" xfId="1" applyFont="1" applyBorder="1" applyAlignment="1">
      <alignment horizontal="left" vertical="center" wrapText="1"/>
    </xf>
    <xf numFmtId="43" fontId="1" fillId="0" borderId="0" xfId="1" applyFont="1" applyAlignment="1"/>
    <xf numFmtId="0" fontId="3" fillId="0" borderId="0" xfId="0" applyFont="1" applyAlignment="1">
      <alignment horizontal="left" wrapText="1"/>
    </xf>
    <xf numFmtId="0" fontId="0" fillId="4" borderId="0" xfId="0" applyFont="1" applyFill="1" applyAlignment="1">
      <alignment horizontal="left" wrapText="1"/>
    </xf>
    <xf numFmtId="43" fontId="8" fillId="4" borderId="8" xfId="1" applyFont="1" applyFill="1" applyBorder="1" applyAlignment="1">
      <alignment horizontal="left" vertical="center" wrapText="1"/>
    </xf>
    <xf numFmtId="43" fontId="1" fillId="4" borderId="0" xfId="1" applyFont="1" applyFill="1" applyAlignment="1"/>
    <xf numFmtId="43" fontId="5" fillId="0" borderId="0" xfId="1" applyFont="1" applyAlignment="1">
      <alignment vertical="center" wrapText="1"/>
    </xf>
    <xf numFmtId="43" fontId="0" fillId="0" borderId="0" xfId="1" applyFont="1" applyAlignment="1"/>
    <xf numFmtId="0" fontId="2" fillId="2" borderId="9" xfId="0" applyFont="1" applyFill="1" applyBorder="1" applyAlignment="1">
      <alignment vertical="center"/>
    </xf>
    <xf numFmtId="43" fontId="9" fillId="2" borderId="10" xfId="1" applyFont="1" applyFill="1" applyBorder="1" applyAlignment="1">
      <alignment horizontal="center" vertical="center" wrapText="1"/>
    </xf>
    <xf numFmtId="0" fontId="5" fillId="4" borderId="0" xfId="0" applyFont="1" applyFill="1"/>
    <xf numFmtId="4" fontId="0" fillId="0" borderId="0" xfId="0" applyNumberFormat="1"/>
    <xf numFmtId="43" fontId="5" fillId="5" borderId="0" xfId="1" applyFont="1" applyFill="1" applyBorder="1" applyAlignment="1">
      <alignment horizontal="center" vertical="center" wrapText="1"/>
    </xf>
    <xf numFmtId="0" fontId="8" fillId="4" borderId="0" xfId="0" applyFont="1" applyFill="1"/>
    <xf numFmtId="43" fontId="8" fillId="4" borderId="0" xfId="1" applyFont="1" applyFill="1"/>
    <xf numFmtId="43" fontId="8" fillId="4" borderId="0" xfId="1" applyFont="1" applyFill="1" applyAlignment="1">
      <alignment horizontal="right"/>
    </xf>
    <xf numFmtId="43" fontId="10" fillId="4" borderId="0" xfId="1" applyFont="1" applyFill="1"/>
    <xf numFmtId="43" fontId="10" fillId="4" borderId="11" xfId="1" applyFont="1" applyFill="1" applyBorder="1"/>
    <xf numFmtId="0" fontId="11" fillId="0" borderId="0" xfId="0" applyFont="1"/>
    <xf numFmtId="43" fontId="12" fillId="0" borderId="0" xfId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5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left" vertical="center"/>
    </xf>
    <xf numFmtId="43" fontId="19" fillId="0" borderId="0" xfId="1" applyFont="1"/>
    <xf numFmtId="0" fontId="19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8" fillId="0" borderId="0" xfId="0" applyFont="1" applyBorder="1"/>
    <xf numFmtId="43" fontId="8" fillId="0" borderId="0" xfId="1" applyFont="1" applyBorder="1"/>
    <xf numFmtId="43" fontId="8" fillId="0" borderId="0" xfId="1" applyFont="1"/>
    <xf numFmtId="43" fontId="8" fillId="4" borderId="0" xfId="1" applyFont="1" applyFill="1" applyBorder="1"/>
    <xf numFmtId="43" fontId="0" fillId="4" borderId="0" xfId="1" applyFont="1" applyFill="1" applyBorder="1"/>
    <xf numFmtId="0" fontId="21" fillId="0" borderId="0" xfId="0" applyFont="1"/>
    <xf numFmtId="0" fontId="2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6365.64F73BD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63500</xdr:colOff>
      <xdr:row>0</xdr:row>
      <xdr:rowOff>25400</xdr:rowOff>
    </xdr:from>
    <xdr:to>
      <xdr:col>15</xdr:col>
      <xdr:colOff>984250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5741650" y="25400"/>
          <a:ext cx="1689100" cy="73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9525" y="152400"/>
          <a:ext cx="1638299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262165</xdr:colOff>
      <xdr:row>0</xdr:row>
      <xdr:rowOff>49892</xdr:rowOff>
    </xdr:from>
    <xdr:to>
      <xdr:col>0</xdr:col>
      <xdr:colOff>2260601</xdr:colOff>
      <xdr:row>5</xdr:row>
      <xdr:rowOff>56242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65" y="49892"/>
          <a:ext cx="1998436" cy="1143000"/>
        </a:xfrm>
        <a:prstGeom prst="rect">
          <a:avLst/>
        </a:prstGeom>
      </xdr:spPr>
    </xdr:pic>
    <xdr:clientData/>
  </xdr:twoCellAnchor>
  <xdr:twoCellAnchor>
    <xdr:from>
      <xdr:col>15</xdr:col>
      <xdr:colOff>27609</xdr:colOff>
      <xdr:row>0</xdr:row>
      <xdr:rowOff>115957</xdr:rowOff>
    </xdr:from>
    <xdr:to>
      <xdr:col>15</xdr:col>
      <xdr:colOff>1001646</xdr:colOff>
      <xdr:row>3</xdr:row>
      <xdr:rowOff>5522</xdr:rowOff>
    </xdr:to>
    <xdr:pic>
      <xdr:nvPicPr>
        <xdr:cNvPr id="5" name="Imagen 4" descr="Logo CPADB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5209" y="115957"/>
          <a:ext cx="974037" cy="715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/2025-TRANSPARENCIA/2025-PLANTILLA%20PRESUPUESTO%20Y%20EJECUCION%20PRESUPUES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P2 Presupuesto Aprobado-Ejec"/>
      <sheetName val="P3 Ejecucion "/>
    </sheetNames>
    <sheetDataSet>
      <sheetData sheetId="0">
        <row r="12">
          <cell r="B12">
            <v>444063392</v>
          </cell>
          <cell r="C12">
            <v>404063392</v>
          </cell>
        </row>
        <row r="13">
          <cell r="B13">
            <v>357909040</v>
          </cell>
          <cell r="C13">
            <v>317909040</v>
          </cell>
        </row>
        <row r="14">
          <cell r="B14">
            <v>49463978</v>
          </cell>
          <cell r="C14">
            <v>49463978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36690374</v>
          </cell>
          <cell r="C17">
            <v>36690374</v>
          </cell>
        </row>
        <row r="18">
          <cell r="B18">
            <v>70812553</v>
          </cell>
          <cell r="C18">
            <v>69584656.060000002</v>
          </cell>
        </row>
        <row r="19">
          <cell r="B19">
            <v>10353156</v>
          </cell>
          <cell r="C19">
            <v>10353156</v>
          </cell>
        </row>
        <row r="20">
          <cell r="B20">
            <v>1020183</v>
          </cell>
          <cell r="C20">
            <v>898642</v>
          </cell>
        </row>
        <row r="21">
          <cell r="B21">
            <v>2160000</v>
          </cell>
          <cell r="C21">
            <v>2160000</v>
          </cell>
        </row>
        <row r="22">
          <cell r="B22">
            <v>0</v>
          </cell>
          <cell r="C22">
            <v>165958.71</v>
          </cell>
        </row>
        <row r="23">
          <cell r="B23">
            <v>23401419</v>
          </cell>
          <cell r="C23">
            <v>23564329</v>
          </cell>
        </row>
        <row r="24">
          <cell r="B24">
            <v>3041938</v>
          </cell>
          <cell r="C24">
            <v>3041938</v>
          </cell>
        </row>
        <row r="25">
          <cell r="B25">
            <v>4121027</v>
          </cell>
          <cell r="C25">
            <v>5160644.3499999996</v>
          </cell>
        </row>
        <row r="26">
          <cell r="B26">
            <v>24014830</v>
          </cell>
          <cell r="C26">
            <v>22639397</v>
          </cell>
        </row>
        <row r="27">
          <cell r="B27">
            <v>2700000</v>
          </cell>
          <cell r="C27">
            <v>1600591</v>
          </cell>
        </row>
        <row r="28">
          <cell r="B28">
            <v>218709073</v>
          </cell>
          <cell r="C28">
            <v>220010491.48000002</v>
          </cell>
        </row>
        <row r="29">
          <cell r="B29">
            <v>70336804</v>
          </cell>
          <cell r="C29">
            <v>16407095.439999999</v>
          </cell>
        </row>
        <row r="30">
          <cell r="B30">
            <v>11890742</v>
          </cell>
          <cell r="C30">
            <v>1898383</v>
          </cell>
        </row>
        <row r="31">
          <cell r="B31">
            <v>744380</v>
          </cell>
          <cell r="C31">
            <v>663862</v>
          </cell>
        </row>
        <row r="32">
          <cell r="B32">
            <v>0</v>
          </cell>
          <cell r="C32">
            <v>0</v>
          </cell>
        </row>
        <row r="33">
          <cell r="B33">
            <v>593400</v>
          </cell>
          <cell r="C33">
            <v>796500</v>
          </cell>
        </row>
        <row r="34">
          <cell r="B34">
            <v>28302372</v>
          </cell>
          <cell r="C34">
            <v>25961504.719999999</v>
          </cell>
        </row>
        <row r="35">
          <cell r="B35">
            <v>33806760</v>
          </cell>
          <cell r="C35">
            <v>19260507.359999999</v>
          </cell>
        </row>
        <row r="36">
          <cell r="B36">
            <v>0</v>
          </cell>
          <cell r="C36">
            <v>0</v>
          </cell>
        </row>
        <row r="37">
          <cell r="B37">
            <v>73034615</v>
          </cell>
          <cell r="C37">
            <v>155022638.96000001</v>
          </cell>
        </row>
        <row r="38">
          <cell r="B38">
            <v>3200000</v>
          </cell>
          <cell r="C38">
            <v>3900000</v>
          </cell>
        </row>
        <row r="39">
          <cell r="B39">
            <v>3200000</v>
          </cell>
          <cell r="C39">
            <v>3900000</v>
          </cell>
        </row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0</v>
          </cell>
          <cell r="C42">
            <v>0</v>
          </cell>
        </row>
        <row r="43">
          <cell r="B43">
            <v>0</v>
          </cell>
          <cell r="C43">
            <v>0</v>
          </cell>
        </row>
        <row r="44">
          <cell r="B44">
            <v>0</v>
          </cell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52441034</v>
          </cell>
          <cell r="C54">
            <v>31482725.459999997</v>
          </cell>
        </row>
        <row r="55">
          <cell r="B55">
            <v>37128541</v>
          </cell>
          <cell r="C55">
            <v>24119589.699999999</v>
          </cell>
        </row>
        <row r="56">
          <cell r="B56">
            <v>4767166</v>
          </cell>
          <cell r="C56">
            <v>3860361.79</v>
          </cell>
        </row>
        <row r="57">
          <cell r="B57">
            <v>7286000</v>
          </cell>
          <cell r="C57">
            <v>931915</v>
          </cell>
        </row>
        <row r="58">
          <cell r="B58">
            <v>70000</v>
          </cell>
          <cell r="C58">
            <v>70000</v>
          </cell>
        </row>
        <row r="59">
          <cell r="B59">
            <v>2266600</v>
          </cell>
          <cell r="C59">
            <v>1623131.97</v>
          </cell>
        </row>
        <row r="60">
          <cell r="B60">
            <v>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922727</v>
          </cell>
          <cell r="C62">
            <v>877727</v>
          </cell>
        </row>
        <row r="63">
          <cell r="B63">
            <v>0</v>
          </cell>
          <cell r="C63">
            <v>0</v>
          </cell>
        </row>
        <row r="64">
          <cell r="B64">
            <v>21126885</v>
          </cell>
          <cell r="C64">
            <v>26826885</v>
          </cell>
        </row>
        <row r="65">
          <cell r="B65">
            <v>21126885</v>
          </cell>
          <cell r="C65">
            <v>24526885</v>
          </cell>
        </row>
        <row r="66">
          <cell r="B66">
            <v>0</v>
          </cell>
          <cell r="C66">
            <v>2300000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B72">
            <v>0</v>
          </cell>
          <cell r="C72">
            <v>3389</v>
          </cell>
        </row>
        <row r="73">
          <cell r="B73">
            <v>0</v>
          </cell>
          <cell r="C73">
            <v>0</v>
          </cell>
        </row>
        <row r="74">
          <cell r="C74">
            <v>0</v>
          </cell>
        </row>
        <row r="75">
          <cell r="B75">
            <v>0</v>
          </cell>
          <cell r="C75">
            <v>0</v>
          </cell>
        </row>
        <row r="76">
          <cell r="C76">
            <v>3389</v>
          </cell>
        </row>
        <row r="78"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B80">
            <v>0</v>
          </cell>
          <cell r="C80">
            <v>0</v>
          </cell>
        </row>
        <row r="81">
          <cell r="B81">
            <v>0</v>
          </cell>
          <cell r="C81">
            <v>0</v>
          </cell>
        </row>
        <row r="82">
          <cell r="B82">
            <v>0</v>
          </cell>
          <cell r="C82">
            <v>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  <row r="85">
          <cell r="B85">
            <v>0</v>
          </cell>
          <cell r="C85">
            <v>0</v>
          </cell>
        </row>
      </sheetData>
      <sheetData sheetId="1"/>
      <sheetData sheetId="2">
        <row r="12">
          <cell r="D12">
            <v>23442277.990000002</v>
          </cell>
          <cell r="E12">
            <v>23805630.440000001</v>
          </cell>
          <cell r="F12">
            <v>31644691.030000001</v>
          </cell>
          <cell r="G12">
            <v>39339755.289999999</v>
          </cell>
          <cell r="H12">
            <v>41513056.760000005</v>
          </cell>
          <cell r="I12">
            <v>38944403.339999996</v>
          </cell>
          <cell r="J12">
            <v>31192510.34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229882325.19</v>
          </cell>
        </row>
        <row r="13">
          <cell r="D13">
            <v>19694448.920000002</v>
          </cell>
          <cell r="E13">
            <v>20043734.57</v>
          </cell>
          <cell r="F13">
            <v>27887229.260000002</v>
          </cell>
          <cell r="G13">
            <v>35579448.920000002</v>
          </cell>
          <cell r="H13">
            <v>20104448.920000002</v>
          </cell>
          <cell r="I13">
            <v>35240870.609999999</v>
          </cell>
          <cell r="J13">
            <v>27491179.370000001</v>
          </cell>
        </row>
        <row r="14">
          <cell r="D14">
            <v>751300</v>
          </cell>
          <cell r="E14">
            <v>751300</v>
          </cell>
          <cell r="F14">
            <v>751300</v>
          </cell>
          <cell r="G14">
            <v>751300</v>
          </cell>
          <cell r="H14">
            <v>18411221.870000001</v>
          </cell>
          <cell r="I14">
            <v>696300</v>
          </cell>
          <cell r="J14">
            <v>696300</v>
          </cell>
        </row>
        <row r="15">
          <cell r="J15">
            <v>0</v>
          </cell>
        </row>
        <row r="16">
          <cell r="J16">
            <v>0</v>
          </cell>
        </row>
        <row r="17">
          <cell r="D17">
            <v>2996529.07</v>
          </cell>
          <cell r="E17">
            <v>3010595.87</v>
          </cell>
          <cell r="F17">
            <v>3006161.77</v>
          </cell>
          <cell r="G17">
            <v>3009006.37</v>
          </cell>
          <cell r="H17">
            <v>2997385.97</v>
          </cell>
          <cell r="I17">
            <v>3007232.73</v>
          </cell>
          <cell r="J17">
            <v>3005030.97</v>
          </cell>
        </row>
        <row r="18">
          <cell r="D18">
            <v>2855062</v>
          </cell>
          <cell r="E18">
            <v>1891489.93</v>
          </cell>
          <cell r="F18">
            <v>6726388.7599999998</v>
          </cell>
          <cell r="G18">
            <v>6793892.4900000002</v>
          </cell>
          <cell r="H18">
            <v>8549652.5199999996</v>
          </cell>
          <cell r="I18">
            <v>4020433.75</v>
          </cell>
          <cell r="J18">
            <v>10708288.43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1247673.6399999999</v>
          </cell>
          <cell r="E19">
            <v>216714.16</v>
          </cell>
          <cell r="F19">
            <v>1074559.07</v>
          </cell>
          <cell r="G19">
            <v>227037.96</v>
          </cell>
          <cell r="H19">
            <v>1080240.17</v>
          </cell>
          <cell r="I19">
            <v>810068.69</v>
          </cell>
          <cell r="J19">
            <v>684471.58</v>
          </cell>
        </row>
        <row r="20">
          <cell r="F20">
            <v>173342</v>
          </cell>
          <cell r="J20">
            <v>362290.68</v>
          </cell>
        </row>
        <row r="21">
          <cell r="F21">
            <v>116158.5</v>
          </cell>
          <cell r="G21">
            <v>165200</v>
          </cell>
          <cell r="H21">
            <v>189100</v>
          </cell>
          <cell r="I21">
            <v>181400</v>
          </cell>
          <cell r="J21">
            <v>0</v>
          </cell>
        </row>
        <row r="22">
          <cell r="F22">
            <v>74897.149999999994</v>
          </cell>
          <cell r="I22">
            <v>91061.56</v>
          </cell>
          <cell r="J22">
            <v>0</v>
          </cell>
        </row>
        <row r="23">
          <cell r="D23">
            <v>1548388.36</v>
          </cell>
          <cell r="E23">
            <v>1371105.77</v>
          </cell>
          <cell r="F23">
            <v>3732435.41</v>
          </cell>
          <cell r="G23">
            <v>2139690.91</v>
          </cell>
          <cell r="H23">
            <v>3869151.93</v>
          </cell>
          <cell r="I23">
            <v>570487.85</v>
          </cell>
          <cell r="J23">
            <v>3247136.2</v>
          </cell>
        </row>
        <row r="24">
          <cell r="F24">
            <v>754214.39</v>
          </cell>
          <cell r="I24">
            <v>174305.15</v>
          </cell>
          <cell r="J24">
            <v>194660.25</v>
          </cell>
        </row>
        <row r="25">
          <cell r="F25">
            <v>397182.24</v>
          </cell>
          <cell r="G25">
            <v>858088.84</v>
          </cell>
          <cell r="H25">
            <v>628198.72</v>
          </cell>
          <cell r="I25">
            <v>520881.5</v>
          </cell>
          <cell r="J25">
            <v>1576939.28</v>
          </cell>
        </row>
        <row r="26">
          <cell r="D26">
            <v>59000</v>
          </cell>
          <cell r="E26">
            <v>303670</v>
          </cell>
          <cell r="F26">
            <v>403600</v>
          </cell>
          <cell r="G26">
            <v>3403874.78</v>
          </cell>
          <cell r="H26">
            <v>1817249.7000000002</v>
          </cell>
          <cell r="I26">
            <v>1672229</v>
          </cell>
          <cell r="J26">
            <v>4642790.4400000004</v>
          </cell>
        </row>
        <row r="27">
          <cell r="D27">
            <v>0</v>
          </cell>
          <cell r="E27">
            <v>0</v>
          </cell>
          <cell r="H27">
            <v>965712</v>
          </cell>
          <cell r="J27">
            <v>0</v>
          </cell>
        </row>
        <row r="28">
          <cell r="D28">
            <v>0</v>
          </cell>
          <cell r="E28">
            <v>1953726.86</v>
          </cell>
          <cell r="F28">
            <v>295214.3</v>
          </cell>
          <cell r="G28">
            <v>3356767.9800000004</v>
          </cell>
          <cell r="H28">
            <v>4360338.0999999996</v>
          </cell>
          <cell r="I28">
            <v>12470004.59</v>
          </cell>
          <cell r="J28">
            <v>67052700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E29">
            <v>6438</v>
          </cell>
          <cell r="F29">
            <v>95930</v>
          </cell>
          <cell r="G29">
            <v>243139.58</v>
          </cell>
          <cell r="H29">
            <v>6380</v>
          </cell>
          <cell r="I29">
            <v>3773071.15</v>
          </cell>
          <cell r="J29">
            <v>1288119.17</v>
          </cell>
        </row>
        <row r="30">
          <cell r="G30">
            <v>10030</v>
          </cell>
          <cell r="H30">
            <v>540792.81999999995</v>
          </cell>
          <cell r="J30">
            <v>0</v>
          </cell>
        </row>
        <row r="31">
          <cell r="G31">
            <v>157382.5</v>
          </cell>
          <cell r="H31">
            <v>186451.8</v>
          </cell>
          <cell r="J31">
            <v>0</v>
          </cell>
        </row>
        <row r="32">
          <cell r="J32">
            <v>0</v>
          </cell>
        </row>
        <row r="33">
          <cell r="H33">
            <v>214760</v>
          </cell>
          <cell r="I33">
            <v>576595.19999999995</v>
          </cell>
          <cell r="J33">
            <v>0</v>
          </cell>
        </row>
        <row r="34">
          <cell r="F34">
            <v>62982.5</v>
          </cell>
          <cell r="G34">
            <v>34833.599999999999</v>
          </cell>
          <cell r="H34">
            <v>23034.78</v>
          </cell>
          <cell r="I34">
            <v>2402447.48</v>
          </cell>
          <cell r="J34">
            <v>359296.43</v>
          </cell>
        </row>
        <row r="35">
          <cell r="E35">
            <v>1947288.86</v>
          </cell>
          <cell r="F35">
            <v>0</v>
          </cell>
          <cell r="G35">
            <v>2569518.6</v>
          </cell>
          <cell r="H35">
            <v>1788982.66</v>
          </cell>
          <cell r="I35">
            <v>4079069</v>
          </cell>
          <cell r="J35">
            <v>207827.5</v>
          </cell>
        </row>
        <row r="36">
          <cell r="J36">
            <v>0</v>
          </cell>
        </row>
        <row r="37">
          <cell r="F37">
            <v>136301.79999999999</v>
          </cell>
          <cell r="G37">
            <v>341863.7</v>
          </cell>
          <cell r="H37">
            <v>1599936.04</v>
          </cell>
          <cell r="I37">
            <v>1638821.76</v>
          </cell>
          <cell r="J37">
            <v>65197456.899999999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506547.06</v>
          </cell>
          <cell r="H38">
            <v>618545.23</v>
          </cell>
          <cell r="I38">
            <v>64001.96</v>
          </cell>
          <cell r="J38">
            <v>621406.38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G39">
            <v>506547.06</v>
          </cell>
          <cell r="H39">
            <v>618545.23</v>
          </cell>
          <cell r="I39">
            <v>64001.96</v>
          </cell>
          <cell r="J39">
            <v>621406.38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491446.4</v>
          </cell>
          <cell r="H54">
            <v>1666038.0699999998</v>
          </cell>
          <cell r="I54">
            <v>614190</v>
          </cell>
          <cell r="J54">
            <v>6036789.0800000001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G55">
            <v>491446.4</v>
          </cell>
          <cell r="H55">
            <v>1383024.9</v>
          </cell>
          <cell r="I55">
            <v>446689</v>
          </cell>
          <cell r="J55">
            <v>5308325.82</v>
          </cell>
        </row>
        <row r="56">
          <cell r="D56">
            <v>0</v>
          </cell>
          <cell r="J56">
            <v>471366.34</v>
          </cell>
        </row>
        <row r="57">
          <cell r="D57">
            <v>0</v>
          </cell>
          <cell r="H57">
            <v>231914.45</v>
          </cell>
          <cell r="J57">
            <v>0</v>
          </cell>
        </row>
        <row r="58">
          <cell r="D58">
            <v>0</v>
          </cell>
          <cell r="J58">
            <v>0</v>
          </cell>
        </row>
        <row r="59">
          <cell r="D59">
            <v>0</v>
          </cell>
          <cell r="H59">
            <v>51098.720000000001</v>
          </cell>
          <cell r="J59">
            <v>257096.92</v>
          </cell>
        </row>
        <row r="60">
          <cell r="D60">
            <v>0</v>
          </cell>
          <cell r="J60">
            <v>0</v>
          </cell>
        </row>
        <row r="61">
          <cell r="D61">
            <v>0</v>
          </cell>
          <cell r="J61">
            <v>0</v>
          </cell>
        </row>
        <row r="62">
          <cell r="D62">
            <v>0</v>
          </cell>
          <cell r="I62">
            <v>167501</v>
          </cell>
          <cell r="J62">
            <v>0</v>
          </cell>
        </row>
        <row r="63">
          <cell r="D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1999676.52</v>
          </cell>
          <cell r="G64">
            <v>1005801.5</v>
          </cell>
          <cell r="H64">
            <v>0</v>
          </cell>
          <cell r="I64">
            <v>0</v>
          </cell>
          <cell r="J64">
            <v>6706117.8899999997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D65">
            <v>0</v>
          </cell>
          <cell r="E65">
            <v>0</v>
          </cell>
          <cell r="F65">
            <v>1999676.52</v>
          </cell>
          <cell r="G65">
            <v>1005801.5</v>
          </cell>
          <cell r="J65">
            <v>6706117.8899999997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3388.68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J76">
            <v>3388.68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Normal="100" workbookViewId="0">
      <selection sqref="A1:P1"/>
    </sheetView>
  </sheetViews>
  <sheetFormatPr baseColWidth="10" defaultRowHeight="14.5" x14ac:dyDescent="0.35"/>
  <cols>
    <col min="1" max="1" width="36.1796875" customWidth="1"/>
    <col min="2" max="2" width="20.90625" style="9" customWidth="1"/>
    <col min="3" max="3" width="22.26953125" style="9" bestFit="1" customWidth="1"/>
    <col min="4" max="6" width="14.54296875" style="9" customWidth="1"/>
    <col min="7" max="9" width="14.54296875" style="9" bestFit="1" customWidth="1"/>
    <col min="10" max="10" width="15.6328125" style="9" bestFit="1" customWidth="1"/>
    <col min="11" max="11" width="8.6328125" style="9" customWidth="1"/>
    <col min="12" max="12" width="12.1796875" style="9" customWidth="1"/>
    <col min="13" max="13" width="9.1796875" style="9" customWidth="1"/>
    <col min="14" max="14" width="12.1796875" style="9" customWidth="1"/>
    <col min="15" max="15" width="11" style="9" customWidth="1"/>
    <col min="16" max="16" width="18.6328125" style="9" bestFit="1" customWidth="1"/>
  </cols>
  <sheetData>
    <row r="1" spans="1:16" ht="28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5.5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5.5" x14ac:dyDescent="0.3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7" spans="1:16" x14ac:dyDescent="0.35">
      <c r="A7" s="10" t="s">
        <v>5</v>
      </c>
      <c r="B7" s="11" t="s">
        <v>6</v>
      </c>
      <c r="C7" s="11" t="s">
        <v>7</v>
      </c>
      <c r="D7" s="12" t="s">
        <v>8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1:16" x14ac:dyDescent="0.35">
      <c r="A8" s="10"/>
      <c r="B8" s="15"/>
      <c r="C8" s="15"/>
      <c r="D8" s="16" t="s">
        <v>9</v>
      </c>
      <c r="E8" s="16" t="s">
        <v>10</v>
      </c>
      <c r="F8" s="16" t="s">
        <v>11</v>
      </c>
      <c r="G8" s="16" t="s">
        <v>12</v>
      </c>
      <c r="H8" s="17" t="s">
        <v>13</v>
      </c>
      <c r="I8" s="16" t="s">
        <v>14</v>
      </c>
      <c r="J8" s="17" t="s">
        <v>15</v>
      </c>
      <c r="K8" s="16" t="s">
        <v>16</v>
      </c>
      <c r="L8" s="16" t="s">
        <v>17</v>
      </c>
      <c r="M8" s="16" t="s">
        <v>18</v>
      </c>
      <c r="N8" s="16" t="s">
        <v>19</v>
      </c>
      <c r="O8" s="17" t="s">
        <v>20</v>
      </c>
      <c r="P8" s="16" t="s">
        <v>21</v>
      </c>
    </row>
    <row r="9" spans="1:16" x14ac:dyDescent="0.35">
      <c r="A9" s="18" t="s">
        <v>22</v>
      </c>
      <c r="B9" s="19">
        <f>B10+B16+B26+B36+B45+B52+B62+B67+B70</f>
        <v>810352937</v>
      </c>
      <c r="C9" s="19">
        <f t="shared" ref="C9:P9" si="0">C10+C16+C26+C36+C45+C52+C62+C67+C70</f>
        <v>755871539</v>
      </c>
      <c r="D9" s="19">
        <f t="shared" si="0"/>
        <v>26297339.990000002</v>
      </c>
      <c r="E9" s="19">
        <f t="shared" si="0"/>
        <v>27650847.23</v>
      </c>
      <c r="F9" s="19">
        <f t="shared" si="0"/>
        <v>40665970.609999999</v>
      </c>
      <c r="G9" s="19">
        <f t="shared" si="0"/>
        <v>51494210.720000006</v>
      </c>
      <c r="H9" s="19">
        <f t="shared" si="0"/>
        <v>56707630.68</v>
      </c>
      <c r="I9" s="19">
        <f t="shared" si="0"/>
        <v>56113033.639999993</v>
      </c>
      <c r="J9" s="19">
        <f t="shared" si="0"/>
        <v>122321200.8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381250233.67000002</v>
      </c>
    </row>
    <row r="10" spans="1:16" x14ac:dyDescent="0.35">
      <c r="A10" s="20" t="s">
        <v>23</v>
      </c>
      <c r="B10" s="21">
        <f>'[1]P1 Presupuesto Aprobado'!B12</f>
        <v>444063392</v>
      </c>
      <c r="C10" s="21">
        <f>'[1]P1 Presupuesto Aprobado'!C12</f>
        <v>404063392</v>
      </c>
      <c r="D10" s="21">
        <f>'[1]P3 Ejecucion '!D12</f>
        <v>23442277.990000002</v>
      </c>
      <c r="E10" s="21">
        <f>'[1]P3 Ejecucion '!E12</f>
        <v>23805630.440000001</v>
      </c>
      <c r="F10" s="21">
        <f>'[1]P3 Ejecucion '!F12</f>
        <v>31644691.030000001</v>
      </c>
      <c r="G10" s="21">
        <f>'[1]P3 Ejecucion '!G12</f>
        <v>39339755.289999999</v>
      </c>
      <c r="H10" s="21">
        <f>'[1]P3 Ejecucion '!H12</f>
        <v>41513056.760000005</v>
      </c>
      <c r="I10" s="21">
        <f>'[1]P3 Ejecucion '!I12</f>
        <v>38944403.339999996</v>
      </c>
      <c r="J10" s="21">
        <f>'[1]P3 Ejecucion '!J12</f>
        <v>31192510.34</v>
      </c>
      <c r="K10" s="21">
        <f>'[1]P3 Ejecucion '!K12</f>
        <v>0</v>
      </c>
      <c r="L10" s="21">
        <f>'[1]P3 Ejecucion '!L12</f>
        <v>0</v>
      </c>
      <c r="M10" s="21">
        <f>'[1]P3 Ejecucion '!M12</f>
        <v>0</v>
      </c>
      <c r="N10" s="21">
        <f>'[1]P3 Ejecucion '!N12</f>
        <v>0</v>
      </c>
      <c r="O10" s="21">
        <f>'[1]P3 Ejecucion '!O12</f>
        <v>0</v>
      </c>
      <c r="P10" s="21">
        <f>'[1]P3 Ejecucion '!P12</f>
        <v>229882325.19</v>
      </c>
    </row>
    <row r="11" spans="1:16" x14ac:dyDescent="0.35">
      <c r="A11" s="22" t="s">
        <v>24</v>
      </c>
      <c r="B11" s="23">
        <f>'[1]P1 Presupuesto Aprobado'!B13</f>
        <v>357909040</v>
      </c>
      <c r="C11" s="23">
        <f>'[1]P1 Presupuesto Aprobado'!C13</f>
        <v>317909040</v>
      </c>
      <c r="D11" s="23">
        <f>'[1]P3 Ejecucion '!D13</f>
        <v>19694448.920000002</v>
      </c>
      <c r="E11" s="23">
        <f>'[1]P3 Ejecucion '!E13</f>
        <v>20043734.57</v>
      </c>
      <c r="F11" s="23">
        <f>'[1]P3 Ejecucion '!F13</f>
        <v>27887229.260000002</v>
      </c>
      <c r="G11" s="23">
        <f>'[1]P3 Ejecucion '!G13</f>
        <v>35579448.920000002</v>
      </c>
      <c r="H11" s="23">
        <f>'[1]P3 Ejecucion '!H13</f>
        <v>20104448.920000002</v>
      </c>
      <c r="I11" s="23">
        <f>'[1]P3 Ejecucion '!I13</f>
        <v>35240870.609999999</v>
      </c>
      <c r="J11" s="23">
        <f>'[1]P3 Ejecucion '!J13</f>
        <v>27491179.370000001</v>
      </c>
      <c r="K11" s="23">
        <f>'[1]P3 Ejecucion '!K13</f>
        <v>0</v>
      </c>
      <c r="L11" s="23">
        <f>'[1]P3 Ejecucion '!L13</f>
        <v>0</v>
      </c>
      <c r="M11" s="23">
        <f>'[1]P3 Ejecucion '!M13</f>
        <v>0</v>
      </c>
      <c r="N11" s="23">
        <f>'[1]P3 Ejecucion '!N13</f>
        <v>0</v>
      </c>
      <c r="O11" s="23">
        <f>'[1]P3 Ejecucion '!O13</f>
        <v>0</v>
      </c>
      <c r="P11" s="24">
        <f>SUM(D11:O11)</f>
        <v>186041360.56999999</v>
      </c>
    </row>
    <row r="12" spans="1:16" x14ac:dyDescent="0.35">
      <c r="A12" s="22" t="s">
        <v>25</v>
      </c>
      <c r="B12" s="23">
        <f>'[1]P1 Presupuesto Aprobado'!B14</f>
        <v>49463978</v>
      </c>
      <c r="C12" s="23">
        <f>'[1]P1 Presupuesto Aprobado'!C14</f>
        <v>49463978</v>
      </c>
      <c r="D12" s="23">
        <f>'[1]P3 Ejecucion '!D14</f>
        <v>751300</v>
      </c>
      <c r="E12" s="23">
        <f>'[1]P3 Ejecucion '!E14</f>
        <v>751300</v>
      </c>
      <c r="F12" s="23">
        <f>'[1]P3 Ejecucion '!F14</f>
        <v>751300</v>
      </c>
      <c r="G12" s="23">
        <f>'[1]P3 Ejecucion '!G14</f>
        <v>751300</v>
      </c>
      <c r="H12" s="23">
        <f>'[1]P3 Ejecucion '!H14</f>
        <v>18411221.870000001</v>
      </c>
      <c r="I12" s="23">
        <f>'[1]P3 Ejecucion '!I14</f>
        <v>696300</v>
      </c>
      <c r="J12" s="23">
        <f>'[1]P3 Ejecucion '!J14</f>
        <v>696300</v>
      </c>
      <c r="K12" s="23">
        <f>'[1]P3 Ejecucion '!K14</f>
        <v>0</v>
      </c>
      <c r="L12" s="23">
        <f>'[1]P3 Ejecucion '!L14</f>
        <v>0</v>
      </c>
      <c r="M12" s="23">
        <f>'[1]P3 Ejecucion '!M14</f>
        <v>0</v>
      </c>
      <c r="N12" s="23">
        <f>'[1]P3 Ejecucion '!N14</f>
        <v>0</v>
      </c>
      <c r="O12" s="23">
        <f>'[1]P3 Ejecucion '!O14</f>
        <v>0</v>
      </c>
      <c r="P12" s="24">
        <f t="shared" ref="P12:P75" si="1">SUM(D12:O12)</f>
        <v>22809021.870000001</v>
      </c>
    </row>
    <row r="13" spans="1:16" x14ac:dyDescent="0.35">
      <c r="A13" s="22" t="s">
        <v>26</v>
      </c>
      <c r="B13" s="23">
        <f>'[1]P1 Presupuesto Aprobado'!B15</f>
        <v>0</v>
      </c>
      <c r="C13" s="23">
        <f>'[1]P1 Presupuesto Aprobado'!C15</f>
        <v>0</v>
      </c>
      <c r="D13" s="23">
        <f>'[1]P3 Ejecucion '!D15</f>
        <v>0</v>
      </c>
      <c r="E13" s="23">
        <f>'[1]P3 Ejecucion '!E15</f>
        <v>0</v>
      </c>
      <c r="F13" s="23">
        <f>'[1]P3 Ejecucion '!F15</f>
        <v>0</v>
      </c>
      <c r="G13" s="23">
        <f>'[1]P3 Ejecucion '!G15</f>
        <v>0</v>
      </c>
      <c r="H13" s="23">
        <f>'[1]P3 Ejecucion '!H15</f>
        <v>0</v>
      </c>
      <c r="I13" s="23">
        <f>'[1]P3 Ejecucion '!I15</f>
        <v>0</v>
      </c>
      <c r="J13" s="23">
        <f>'[1]P3 Ejecucion '!J15</f>
        <v>0</v>
      </c>
      <c r="K13" s="23">
        <f>'[1]P3 Ejecucion '!K15</f>
        <v>0</v>
      </c>
      <c r="L13" s="23">
        <f>'[1]P3 Ejecucion '!L15</f>
        <v>0</v>
      </c>
      <c r="M13" s="23">
        <f>'[1]P3 Ejecucion '!M15</f>
        <v>0</v>
      </c>
      <c r="N13" s="23">
        <f>'[1]P3 Ejecucion '!N15</f>
        <v>0</v>
      </c>
      <c r="O13" s="23">
        <f>'[1]P3 Ejecucion '!O15</f>
        <v>0</v>
      </c>
      <c r="P13" s="24">
        <f t="shared" si="1"/>
        <v>0</v>
      </c>
    </row>
    <row r="14" spans="1:16" x14ac:dyDescent="0.35">
      <c r="A14" s="22" t="s">
        <v>27</v>
      </c>
      <c r="B14" s="23">
        <f>'[1]P1 Presupuesto Aprobado'!B16</f>
        <v>0</v>
      </c>
      <c r="C14" s="23">
        <f>'[1]P1 Presupuesto Aprobado'!C16</f>
        <v>0</v>
      </c>
      <c r="D14" s="23">
        <f>'[1]P3 Ejecucion '!D16</f>
        <v>0</v>
      </c>
      <c r="E14" s="23">
        <f>'[1]P3 Ejecucion '!E16</f>
        <v>0</v>
      </c>
      <c r="F14" s="23">
        <f>'[1]P3 Ejecucion '!F16</f>
        <v>0</v>
      </c>
      <c r="G14" s="23">
        <f>'[1]P3 Ejecucion '!G16</f>
        <v>0</v>
      </c>
      <c r="H14" s="23">
        <f>'[1]P3 Ejecucion '!H16</f>
        <v>0</v>
      </c>
      <c r="I14" s="23">
        <f>'[1]P3 Ejecucion '!I16</f>
        <v>0</v>
      </c>
      <c r="J14" s="23">
        <f>'[1]P3 Ejecucion '!J16</f>
        <v>0</v>
      </c>
      <c r="K14" s="23">
        <f>'[1]P3 Ejecucion '!K16</f>
        <v>0</v>
      </c>
      <c r="L14" s="23">
        <f>'[1]P3 Ejecucion '!L16</f>
        <v>0</v>
      </c>
      <c r="M14" s="23">
        <f>'[1]P3 Ejecucion '!M16</f>
        <v>0</v>
      </c>
      <c r="N14" s="23">
        <f>'[1]P3 Ejecucion '!N16</f>
        <v>0</v>
      </c>
      <c r="O14" s="23">
        <f>'[1]P3 Ejecucion '!O16</f>
        <v>0</v>
      </c>
      <c r="P14" s="24">
        <f t="shared" si="1"/>
        <v>0</v>
      </c>
    </row>
    <row r="15" spans="1:16" x14ac:dyDescent="0.35">
      <c r="A15" s="22" t="s">
        <v>28</v>
      </c>
      <c r="B15" s="23">
        <f>'[1]P1 Presupuesto Aprobado'!B17</f>
        <v>36690374</v>
      </c>
      <c r="C15" s="23">
        <f>'[1]P1 Presupuesto Aprobado'!C17</f>
        <v>36690374</v>
      </c>
      <c r="D15" s="23">
        <f>'[1]P3 Ejecucion '!D17</f>
        <v>2996529.07</v>
      </c>
      <c r="E15" s="23">
        <f>'[1]P3 Ejecucion '!E17</f>
        <v>3010595.87</v>
      </c>
      <c r="F15" s="23">
        <f>'[1]P3 Ejecucion '!F17</f>
        <v>3006161.77</v>
      </c>
      <c r="G15" s="23">
        <f>'[1]P3 Ejecucion '!G17</f>
        <v>3009006.37</v>
      </c>
      <c r="H15" s="23">
        <f>'[1]P3 Ejecucion '!H17</f>
        <v>2997385.97</v>
      </c>
      <c r="I15" s="23">
        <f>'[1]P3 Ejecucion '!I17</f>
        <v>3007232.73</v>
      </c>
      <c r="J15" s="23">
        <f>'[1]P3 Ejecucion '!J17</f>
        <v>3005030.97</v>
      </c>
      <c r="K15" s="23">
        <f>'[1]P3 Ejecucion '!K17</f>
        <v>0</v>
      </c>
      <c r="L15" s="23">
        <f>'[1]P3 Ejecucion '!L17</f>
        <v>0</v>
      </c>
      <c r="M15" s="23">
        <f>'[1]P3 Ejecucion '!M17</f>
        <v>0</v>
      </c>
      <c r="N15" s="23">
        <f>'[1]P3 Ejecucion '!N17</f>
        <v>0</v>
      </c>
      <c r="O15" s="23">
        <f>'[1]P3 Ejecucion '!O17</f>
        <v>0</v>
      </c>
      <c r="P15" s="24">
        <f t="shared" si="1"/>
        <v>21031942.749999996</v>
      </c>
    </row>
    <row r="16" spans="1:16" x14ac:dyDescent="0.35">
      <c r="A16" s="25" t="s">
        <v>29</v>
      </c>
      <c r="B16" s="21">
        <f>'[1]P1 Presupuesto Aprobado'!B18</f>
        <v>70812553</v>
      </c>
      <c r="C16" s="21">
        <f>'[1]P1 Presupuesto Aprobado'!C18</f>
        <v>69584656.060000002</v>
      </c>
      <c r="D16" s="21">
        <f>'[1]P3 Ejecucion '!D18</f>
        <v>2855062</v>
      </c>
      <c r="E16" s="21">
        <f>'[1]P3 Ejecucion '!E18</f>
        <v>1891489.93</v>
      </c>
      <c r="F16" s="21">
        <f>'[1]P3 Ejecucion '!F18</f>
        <v>6726388.7599999998</v>
      </c>
      <c r="G16" s="21">
        <f>'[1]P3 Ejecucion '!G18</f>
        <v>6793892.4900000002</v>
      </c>
      <c r="H16" s="21">
        <f>'[1]P3 Ejecucion '!H18</f>
        <v>8549652.5199999996</v>
      </c>
      <c r="I16" s="21">
        <f>'[1]P3 Ejecucion '!I18</f>
        <v>4020433.75</v>
      </c>
      <c r="J16" s="21">
        <f>'[1]P3 Ejecucion '!J18</f>
        <v>10708288.43</v>
      </c>
      <c r="K16" s="21">
        <f>'[1]P3 Ejecucion '!K18</f>
        <v>0</v>
      </c>
      <c r="L16" s="21">
        <f>'[1]P3 Ejecucion '!L18</f>
        <v>0</v>
      </c>
      <c r="M16" s="21">
        <f>'[1]P3 Ejecucion '!M18</f>
        <v>0</v>
      </c>
      <c r="N16" s="21">
        <f>'[1]P3 Ejecucion '!N18</f>
        <v>0</v>
      </c>
      <c r="O16" s="21">
        <f>'[1]P3 Ejecucion '!O18</f>
        <v>0</v>
      </c>
      <c r="P16" s="21">
        <f t="shared" ref="P16" si="2">P17+P18+P19+P20+P21+P22+P23+P24+P25</f>
        <v>41545207.880000003</v>
      </c>
    </row>
    <row r="17" spans="1:16" x14ac:dyDescent="0.35">
      <c r="A17" s="22" t="s">
        <v>30</v>
      </c>
      <c r="B17" s="23">
        <f>'[1]P1 Presupuesto Aprobado'!B19</f>
        <v>10353156</v>
      </c>
      <c r="C17" s="23">
        <f>'[1]P1 Presupuesto Aprobado'!C19</f>
        <v>10353156</v>
      </c>
      <c r="D17" s="23">
        <f>'[1]P3 Ejecucion '!D19</f>
        <v>1247673.6399999999</v>
      </c>
      <c r="E17" s="23">
        <f>'[1]P3 Ejecucion '!E19</f>
        <v>216714.16</v>
      </c>
      <c r="F17" s="23">
        <f>'[1]P3 Ejecucion '!F19</f>
        <v>1074559.07</v>
      </c>
      <c r="G17" s="23">
        <f>'[1]P3 Ejecucion '!G19</f>
        <v>227037.96</v>
      </c>
      <c r="H17" s="23">
        <f>'[1]P3 Ejecucion '!H19</f>
        <v>1080240.17</v>
      </c>
      <c r="I17" s="23">
        <f>'[1]P3 Ejecucion '!I19</f>
        <v>810068.69</v>
      </c>
      <c r="J17" s="23">
        <f>'[1]P3 Ejecucion '!J19</f>
        <v>684471.58</v>
      </c>
      <c r="K17" s="23">
        <f>'[1]P3 Ejecucion '!K19</f>
        <v>0</v>
      </c>
      <c r="L17" s="23">
        <f>'[1]P3 Ejecucion '!L19</f>
        <v>0</v>
      </c>
      <c r="M17" s="23">
        <f>'[1]P3 Ejecucion '!M19</f>
        <v>0</v>
      </c>
      <c r="N17" s="23">
        <f>'[1]P3 Ejecucion '!N19</f>
        <v>0</v>
      </c>
      <c r="O17" s="23">
        <f>'[1]P3 Ejecucion '!O19</f>
        <v>0</v>
      </c>
      <c r="P17" s="24">
        <f t="shared" si="1"/>
        <v>5340765.2699999996</v>
      </c>
    </row>
    <row r="18" spans="1:16" x14ac:dyDescent="0.35">
      <c r="A18" s="26" t="s">
        <v>31</v>
      </c>
      <c r="B18" s="27">
        <f>'[1]P1 Presupuesto Aprobado'!B20</f>
        <v>1020183</v>
      </c>
      <c r="C18" s="27">
        <f>'[1]P1 Presupuesto Aprobado'!C20</f>
        <v>898642</v>
      </c>
      <c r="D18" s="27">
        <f>'[1]P3 Ejecucion '!D20</f>
        <v>0</v>
      </c>
      <c r="E18" s="27">
        <f>'[1]P3 Ejecucion '!E20</f>
        <v>0</v>
      </c>
      <c r="F18" s="27">
        <f>'[1]P3 Ejecucion '!F20</f>
        <v>173342</v>
      </c>
      <c r="G18" s="27">
        <f>'[1]P3 Ejecucion '!G20</f>
        <v>0</v>
      </c>
      <c r="H18" s="27">
        <f>'[1]P3 Ejecucion '!H20</f>
        <v>0</v>
      </c>
      <c r="I18" s="27">
        <f>'[1]P3 Ejecucion '!I20</f>
        <v>0</v>
      </c>
      <c r="J18" s="27">
        <f>'[1]P3 Ejecucion '!J20</f>
        <v>362290.68</v>
      </c>
      <c r="K18" s="27">
        <f>'[1]P3 Ejecucion '!K20</f>
        <v>0</v>
      </c>
      <c r="L18" s="27">
        <f>'[1]P3 Ejecucion '!L20</f>
        <v>0</v>
      </c>
      <c r="M18" s="27">
        <f>'[1]P3 Ejecucion '!M20</f>
        <v>0</v>
      </c>
      <c r="N18" s="27">
        <f>'[1]P3 Ejecucion '!N20</f>
        <v>0</v>
      </c>
      <c r="O18" s="27">
        <f>'[1]P3 Ejecucion '!O20</f>
        <v>0</v>
      </c>
      <c r="P18" s="28">
        <f t="shared" si="1"/>
        <v>535632.67999999993</v>
      </c>
    </row>
    <row r="19" spans="1:16" x14ac:dyDescent="0.35">
      <c r="A19" s="22" t="s">
        <v>32</v>
      </c>
      <c r="B19" s="23">
        <f>'[1]P1 Presupuesto Aprobado'!B21</f>
        <v>2160000</v>
      </c>
      <c r="C19" s="23">
        <f>'[1]P1 Presupuesto Aprobado'!C21</f>
        <v>2160000</v>
      </c>
      <c r="D19" s="23">
        <f>'[1]P3 Ejecucion '!D21</f>
        <v>0</v>
      </c>
      <c r="E19" s="23">
        <f>'[1]P3 Ejecucion '!E21</f>
        <v>0</v>
      </c>
      <c r="F19" s="23">
        <f>'[1]P3 Ejecucion '!F21</f>
        <v>116158.5</v>
      </c>
      <c r="G19" s="23">
        <f>'[1]P3 Ejecucion '!G21</f>
        <v>165200</v>
      </c>
      <c r="H19" s="23">
        <f>'[1]P3 Ejecucion '!H21</f>
        <v>189100</v>
      </c>
      <c r="I19" s="23">
        <f>'[1]P3 Ejecucion '!I21</f>
        <v>181400</v>
      </c>
      <c r="J19" s="23">
        <f>'[1]P3 Ejecucion '!J21</f>
        <v>0</v>
      </c>
      <c r="K19" s="23">
        <f>'[1]P3 Ejecucion '!K21</f>
        <v>0</v>
      </c>
      <c r="L19" s="23">
        <f>'[1]P3 Ejecucion '!L21</f>
        <v>0</v>
      </c>
      <c r="M19" s="23">
        <f>'[1]P3 Ejecucion '!M21</f>
        <v>0</v>
      </c>
      <c r="N19" s="23">
        <f>'[1]P3 Ejecucion '!N21</f>
        <v>0</v>
      </c>
      <c r="O19" s="23">
        <f>'[1]P3 Ejecucion '!O21</f>
        <v>0</v>
      </c>
      <c r="P19" s="24">
        <f t="shared" si="1"/>
        <v>651858.5</v>
      </c>
    </row>
    <row r="20" spans="1:16" x14ac:dyDescent="0.35">
      <c r="A20" s="22" t="s">
        <v>33</v>
      </c>
      <c r="B20" s="27">
        <f>'[1]P1 Presupuesto Aprobado'!B22</f>
        <v>0</v>
      </c>
      <c r="C20" s="23">
        <f>'[1]P1 Presupuesto Aprobado'!C22</f>
        <v>165958.71</v>
      </c>
      <c r="D20" s="23">
        <f>'[1]P3 Ejecucion '!D22</f>
        <v>0</v>
      </c>
      <c r="E20" s="23">
        <f>'[1]P3 Ejecucion '!E22</f>
        <v>0</v>
      </c>
      <c r="F20" s="23">
        <f>'[1]P3 Ejecucion '!F22</f>
        <v>74897.149999999994</v>
      </c>
      <c r="G20" s="23">
        <f>'[1]P3 Ejecucion '!G22</f>
        <v>0</v>
      </c>
      <c r="H20" s="23">
        <f>'[1]P3 Ejecucion '!H22</f>
        <v>0</v>
      </c>
      <c r="I20" s="23">
        <f>'[1]P3 Ejecucion '!I22</f>
        <v>91061.56</v>
      </c>
      <c r="J20" s="23">
        <f>'[1]P3 Ejecucion '!J22</f>
        <v>0</v>
      </c>
      <c r="K20" s="23">
        <f>'[1]P3 Ejecucion '!K22</f>
        <v>0</v>
      </c>
      <c r="L20" s="23">
        <f>'[1]P3 Ejecucion '!L22</f>
        <v>0</v>
      </c>
      <c r="M20" s="23">
        <f>'[1]P3 Ejecucion '!M22</f>
        <v>0</v>
      </c>
      <c r="N20" s="23">
        <f>'[1]P3 Ejecucion '!N22</f>
        <v>0</v>
      </c>
      <c r="O20" s="23">
        <f>'[1]P3 Ejecucion '!O22</f>
        <v>0</v>
      </c>
      <c r="P20" s="24">
        <f t="shared" si="1"/>
        <v>165958.71</v>
      </c>
    </row>
    <row r="21" spans="1:16" x14ac:dyDescent="0.35">
      <c r="A21" s="22" t="s">
        <v>34</v>
      </c>
      <c r="B21" s="23">
        <f>'[1]P1 Presupuesto Aprobado'!B23</f>
        <v>23401419</v>
      </c>
      <c r="C21" s="23">
        <f>'[1]P1 Presupuesto Aprobado'!C23</f>
        <v>23564329</v>
      </c>
      <c r="D21" s="23">
        <f>'[1]P3 Ejecucion '!D23</f>
        <v>1548388.36</v>
      </c>
      <c r="E21" s="23">
        <f>'[1]P3 Ejecucion '!E23</f>
        <v>1371105.77</v>
      </c>
      <c r="F21" s="23">
        <f>'[1]P3 Ejecucion '!F23</f>
        <v>3732435.41</v>
      </c>
      <c r="G21" s="23">
        <f>'[1]P3 Ejecucion '!G23</f>
        <v>2139690.91</v>
      </c>
      <c r="H21" s="23">
        <f>'[1]P3 Ejecucion '!H23</f>
        <v>3869151.93</v>
      </c>
      <c r="I21" s="23">
        <f>'[1]P3 Ejecucion '!I23</f>
        <v>570487.85</v>
      </c>
      <c r="J21" s="23">
        <f>'[1]P3 Ejecucion '!J23</f>
        <v>3247136.2</v>
      </c>
      <c r="K21" s="23">
        <f>'[1]P3 Ejecucion '!K23</f>
        <v>0</v>
      </c>
      <c r="L21" s="23">
        <f>'[1]P3 Ejecucion '!L23</f>
        <v>0</v>
      </c>
      <c r="M21" s="23">
        <f>'[1]P3 Ejecucion '!M23</f>
        <v>0</v>
      </c>
      <c r="N21" s="23">
        <f>'[1]P3 Ejecucion '!N23</f>
        <v>0</v>
      </c>
      <c r="O21" s="23">
        <f>'[1]P3 Ejecucion '!O23</f>
        <v>0</v>
      </c>
      <c r="P21" s="24">
        <f t="shared" si="1"/>
        <v>16478396.43</v>
      </c>
    </row>
    <row r="22" spans="1:16" x14ac:dyDescent="0.35">
      <c r="A22" s="22" t="s">
        <v>35</v>
      </c>
      <c r="B22" s="23">
        <f>'[1]P1 Presupuesto Aprobado'!B24</f>
        <v>3041938</v>
      </c>
      <c r="C22" s="23">
        <f>'[1]P1 Presupuesto Aprobado'!C24</f>
        <v>3041938</v>
      </c>
      <c r="D22" s="23">
        <f>'[1]P3 Ejecucion '!D24</f>
        <v>0</v>
      </c>
      <c r="E22" s="23">
        <f>'[1]P3 Ejecucion '!E24</f>
        <v>0</v>
      </c>
      <c r="F22" s="23">
        <f>'[1]P3 Ejecucion '!F24</f>
        <v>754214.39</v>
      </c>
      <c r="G22" s="23">
        <f>'[1]P3 Ejecucion '!G24</f>
        <v>0</v>
      </c>
      <c r="H22" s="23">
        <f>'[1]P3 Ejecucion '!H24</f>
        <v>0</v>
      </c>
      <c r="I22" s="23">
        <f>'[1]P3 Ejecucion '!I24</f>
        <v>174305.15</v>
      </c>
      <c r="J22" s="23">
        <f>'[1]P3 Ejecucion '!J24</f>
        <v>194660.25</v>
      </c>
      <c r="K22" s="23">
        <f>'[1]P3 Ejecucion '!K24</f>
        <v>0</v>
      </c>
      <c r="L22" s="23">
        <f>'[1]P3 Ejecucion '!L24</f>
        <v>0</v>
      </c>
      <c r="M22" s="23">
        <f>'[1]P3 Ejecucion '!M24</f>
        <v>0</v>
      </c>
      <c r="N22" s="23">
        <f>'[1]P3 Ejecucion '!N24</f>
        <v>0</v>
      </c>
      <c r="O22" s="23">
        <f>'[1]P3 Ejecucion '!O24</f>
        <v>0</v>
      </c>
      <c r="P22" s="24">
        <f t="shared" si="1"/>
        <v>1123179.79</v>
      </c>
    </row>
    <row r="23" spans="1:16" ht="29" x14ac:dyDescent="0.35">
      <c r="A23" s="22" t="s">
        <v>36</v>
      </c>
      <c r="B23" s="23">
        <f>'[1]P1 Presupuesto Aprobado'!B25</f>
        <v>4121027</v>
      </c>
      <c r="C23" s="23">
        <f>'[1]P1 Presupuesto Aprobado'!C25</f>
        <v>5160644.3499999996</v>
      </c>
      <c r="D23" s="23">
        <f>'[1]P3 Ejecucion '!D25</f>
        <v>0</v>
      </c>
      <c r="E23" s="23">
        <f>'[1]P3 Ejecucion '!E25</f>
        <v>0</v>
      </c>
      <c r="F23" s="23">
        <f>'[1]P3 Ejecucion '!F25</f>
        <v>397182.24</v>
      </c>
      <c r="G23" s="23">
        <f>'[1]P3 Ejecucion '!G25</f>
        <v>858088.84</v>
      </c>
      <c r="H23" s="23">
        <f>'[1]P3 Ejecucion '!H25</f>
        <v>628198.72</v>
      </c>
      <c r="I23" s="23">
        <f>'[1]P3 Ejecucion '!I25</f>
        <v>520881.5</v>
      </c>
      <c r="J23" s="23">
        <f>'[1]P3 Ejecucion '!J25</f>
        <v>1576939.28</v>
      </c>
      <c r="K23" s="23">
        <f>'[1]P3 Ejecucion '!K25</f>
        <v>0</v>
      </c>
      <c r="L23" s="23">
        <f>'[1]P3 Ejecucion '!L25</f>
        <v>0</v>
      </c>
      <c r="M23" s="23">
        <f>'[1]P3 Ejecucion '!M25</f>
        <v>0</v>
      </c>
      <c r="N23" s="23">
        <f>'[1]P3 Ejecucion '!N25</f>
        <v>0</v>
      </c>
      <c r="O23" s="23">
        <f>'[1]P3 Ejecucion '!O25</f>
        <v>0</v>
      </c>
      <c r="P23" s="24">
        <f t="shared" si="1"/>
        <v>3981290.58</v>
      </c>
    </row>
    <row r="24" spans="1:16" ht="29" x14ac:dyDescent="0.35">
      <c r="A24" s="22" t="s">
        <v>37</v>
      </c>
      <c r="B24" s="23">
        <f>'[1]P1 Presupuesto Aprobado'!B26</f>
        <v>24014830</v>
      </c>
      <c r="C24" s="23">
        <f>'[1]P1 Presupuesto Aprobado'!C26</f>
        <v>22639397</v>
      </c>
      <c r="D24" s="23">
        <f>'[1]P3 Ejecucion '!D26</f>
        <v>59000</v>
      </c>
      <c r="E24" s="23">
        <f>'[1]P3 Ejecucion '!E26</f>
        <v>303670</v>
      </c>
      <c r="F24" s="23">
        <f>'[1]P3 Ejecucion '!F26</f>
        <v>403600</v>
      </c>
      <c r="G24" s="23">
        <f>'[1]P3 Ejecucion '!G26</f>
        <v>3403874.78</v>
      </c>
      <c r="H24" s="23">
        <f>'[1]P3 Ejecucion '!H26</f>
        <v>1817249.7000000002</v>
      </c>
      <c r="I24" s="23">
        <f>'[1]P3 Ejecucion '!I26</f>
        <v>1672229</v>
      </c>
      <c r="J24" s="23">
        <f>'[1]P3 Ejecucion '!J26</f>
        <v>4642790.4400000004</v>
      </c>
      <c r="K24" s="23">
        <f>'[1]P3 Ejecucion '!K26</f>
        <v>0</v>
      </c>
      <c r="L24" s="23">
        <f>'[1]P3 Ejecucion '!L26</f>
        <v>0</v>
      </c>
      <c r="M24" s="23">
        <f>'[1]P3 Ejecucion '!M26</f>
        <v>0</v>
      </c>
      <c r="N24" s="23">
        <f>'[1]P3 Ejecucion '!N26</f>
        <v>0</v>
      </c>
      <c r="O24" s="23">
        <f>'[1]P3 Ejecucion '!O26</f>
        <v>0</v>
      </c>
      <c r="P24" s="24">
        <f t="shared" si="1"/>
        <v>12302413.920000002</v>
      </c>
    </row>
    <row r="25" spans="1:16" x14ac:dyDescent="0.35">
      <c r="A25" s="22" t="s">
        <v>38</v>
      </c>
      <c r="B25" s="23">
        <f>'[1]P1 Presupuesto Aprobado'!B27</f>
        <v>2700000</v>
      </c>
      <c r="C25" s="23">
        <f>'[1]P1 Presupuesto Aprobado'!C27</f>
        <v>1600591</v>
      </c>
      <c r="D25" s="23">
        <f>'[1]P3 Ejecucion '!D27</f>
        <v>0</v>
      </c>
      <c r="E25" s="23">
        <f>'[1]P3 Ejecucion '!E27</f>
        <v>0</v>
      </c>
      <c r="F25" s="23">
        <f>'[1]P3 Ejecucion '!F27</f>
        <v>0</v>
      </c>
      <c r="G25" s="23"/>
      <c r="H25" s="23">
        <f>'[1]P3 Ejecucion '!H27</f>
        <v>965712</v>
      </c>
      <c r="I25" s="23">
        <f>'[1]P3 Ejecucion '!I27</f>
        <v>0</v>
      </c>
      <c r="J25" s="23">
        <f>'[1]P3 Ejecucion '!J27</f>
        <v>0</v>
      </c>
      <c r="K25" s="23">
        <f>'[1]P3 Ejecucion '!K27</f>
        <v>0</v>
      </c>
      <c r="L25" s="23">
        <f>'[1]P3 Ejecucion '!L27</f>
        <v>0</v>
      </c>
      <c r="M25" s="23">
        <f>'[1]P3 Ejecucion '!M27</f>
        <v>0</v>
      </c>
      <c r="N25" s="23">
        <f>'[1]P3 Ejecucion '!N27</f>
        <v>0</v>
      </c>
      <c r="O25" s="23">
        <f>'[1]P3 Ejecucion '!O27</f>
        <v>0</v>
      </c>
      <c r="P25" s="24">
        <f t="shared" si="1"/>
        <v>965712</v>
      </c>
    </row>
    <row r="26" spans="1:16" x14ac:dyDescent="0.35">
      <c r="A26" s="25" t="s">
        <v>39</v>
      </c>
      <c r="B26" s="21">
        <f>'[1]P1 Presupuesto Aprobado'!B28</f>
        <v>218709073</v>
      </c>
      <c r="C26" s="21">
        <f>'[1]P1 Presupuesto Aprobado'!C28</f>
        <v>220010491.48000002</v>
      </c>
      <c r="D26" s="21">
        <f>'[1]P3 Ejecucion '!D28</f>
        <v>0</v>
      </c>
      <c r="E26" s="21">
        <f>'[1]P3 Ejecucion '!E28</f>
        <v>1953726.86</v>
      </c>
      <c r="F26" s="21">
        <f>'[1]P3 Ejecucion '!F28</f>
        <v>295214.3</v>
      </c>
      <c r="G26" s="21">
        <f>'[1]P3 Ejecucion '!G28</f>
        <v>3356767.9800000004</v>
      </c>
      <c r="H26" s="21">
        <f>'[1]P3 Ejecucion '!H28</f>
        <v>4360338.0999999996</v>
      </c>
      <c r="I26" s="21">
        <f>'[1]P3 Ejecucion '!I28</f>
        <v>12470004.59</v>
      </c>
      <c r="J26" s="21">
        <f>'[1]P3 Ejecucion '!J28</f>
        <v>67052700</v>
      </c>
      <c r="K26" s="21">
        <f>'[1]P3 Ejecucion '!K28</f>
        <v>0</v>
      </c>
      <c r="L26" s="21">
        <f>'[1]P3 Ejecucion '!L28</f>
        <v>0</v>
      </c>
      <c r="M26" s="21">
        <f>'[1]P3 Ejecucion '!M28</f>
        <v>0</v>
      </c>
      <c r="N26" s="21">
        <f>'[1]P3 Ejecucion '!N28</f>
        <v>0</v>
      </c>
      <c r="O26" s="21">
        <f>'[1]P3 Ejecucion '!O28</f>
        <v>0</v>
      </c>
      <c r="P26" s="29">
        <f t="shared" ref="P26" si="3">P27+P28+P29+P30+P31+P32+P33+P34+P35</f>
        <v>89488751.830000013</v>
      </c>
    </row>
    <row r="27" spans="1:16" x14ac:dyDescent="0.35">
      <c r="A27" s="26" t="s">
        <v>40</v>
      </c>
      <c r="B27" s="27">
        <f>'[1]P1 Presupuesto Aprobado'!B29</f>
        <v>70336804</v>
      </c>
      <c r="C27" s="27">
        <f>'[1]P1 Presupuesto Aprobado'!C29</f>
        <v>16407095.439999999</v>
      </c>
      <c r="D27" s="27">
        <f>'[1]P3 Ejecucion '!D29</f>
        <v>0</v>
      </c>
      <c r="E27" s="27">
        <f>'[1]P3 Ejecucion '!E29</f>
        <v>6438</v>
      </c>
      <c r="F27" s="27">
        <f>'[1]P3 Ejecucion '!F29</f>
        <v>95930</v>
      </c>
      <c r="G27" s="27">
        <f>'[1]P3 Ejecucion '!G29</f>
        <v>243139.58</v>
      </c>
      <c r="H27" s="27">
        <f>'[1]P3 Ejecucion '!H29</f>
        <v>6380</v>
      </c>
      <c r="I27" s="27">
        <f>'[1]P3 Ejecucion '!I29</f>
        <v>3773071.15</v>
      </c>
      <c r="J27" s="27">
        <f>'[1]P3 Ejecucion '!J29</f>
        <v>1288119.17</v>
      </c>
      <c r="K27" s="27">
        <f>'[1]P3 Ejecucion '!K29</f>
        <v>0</v>
      </c>
      <c r="L27" s="27">
        <f>'[1]P3 Ejecucion '!L29</f>
        <v>0</v>
      </c>
      <c r="M27" s="27">
        <f>'[1]P3 Ejecucion '!M29</f>
        <v>0</v>
      </c>
      <c r="N27" s="27">
        <f>'[1]P3 Ejecucion '!N29</f>
        <v>0</v>
      </c>
      <c r="O27" s="27">
        <f>'[1]P3 Ejecucion '!O29</f>
        <v>0</v>
      </c>
      <c r="P27" s="28">
        <f t="shared" si="1"/>
        <v>5413077.9000000004</v>
      </c>
    </row>
    <row r="28" spans="1:16" x14ac:dyDescent="0.35">
      <c r="A28" s="26" t="s">
        <v>41</v>
      </c>
      <c r="B28" s="27">
        <f>'[1]P1 Presupuesto Aprobado'!B30</f>
        <v>11890742</v>
      </c>
      <c r="C28" s="27">
        <f>'[1]P1 Presupuesto Aprobado'!C30</f>
        <v>1898383</v>
      </c>
      <c r="D28" s="27">
        <f>'[1]P3 Ejecucion '!D30</f>
        <v>0</v>
      </c>
      <c r="E28" s="27">
        <f>'[1]P3 Ejecucion '!E30</f>
        <v>0</v>
      </c>
      <c r="F28" s="27">
        <f>'[1]P3 Ejecucion '!F30</f>
        <v>0</v>
      </c>
      <c r="G28" s="27">
        <f>'[1]P3 Ejecucion '!G30</f>
        <v>10030</v>
      </c>
      <c r="H28" s="27">
        <f>'[1]P3 Ejecucion '!H30</f>
        <v>540792.81999999995</v>
      </c>
      <c r="I28" s="27">
        <f>'[1]P3 Ejecucion '!I30</f>
        <v>0</v>
      </c>
      <c r="J28" s="27">
        <f>'[1]P3 Ejecucion '!J30</f>
        <v>0</v>
      </c>
      <c r="K28" s="27">
        <f>'[1]P3 Ejecucion '!K30</f>
        <v>0</v>
      </c>
      <c r="L28" s="27">
        <f>'[1]P3 Ejecucion '!L30</f>
        <v>0</v>
      </c>
      <c r="M28" s="27">
        <f>'[1]P3 Ejecucion '!M30</f>
        <v>0</v>
      </c>
      <c r="N28" s="27">
        <f>'[1]P3 Ejecucion '!N30</f>
        <v>0</v>
      </c>
      <c r="O28" s="27">
        <f>'[1]P3 Ejecucion '!O30</f>
        <v>0</v>
      </c>
      <c r="P28" s="28">
        <f t="shared" si="1"/>
        <v>550822.81999999995</v>
      </c>
    </row>
    <row r="29" spans="1:16" x14ac:dyDescent="0.35">
      <c r="A29" s="26" t="s">
        <v>42</v>
      </c>
      <c r="B29" s="27">
        <f>'[1]P1 Presupuesto Aprobado'!B31</f>
        <v>744380</v>
      </c>
      <c r="C29" s="27">
        <f>'[1]P1 Presupuesto Aprobado'!C31</f>
        <v>663862</v>
      </c>
      <c r="D29" s="27">
        <f>'[1]P3 Ejecucion '!D31</f>
        <v>0</v>
      </c>
      <c r="E29" s="27">
        <f>'[1]P3 Ejecucion '!E31</f>
        <v>0</v>
      </c>
      <c r="F29" s="27">
        <f>'[1]P3 Ejecucion '!F31</f>
        <v>0</v>
      </c>
      <c r="G29" s="27">
        <f>'[1]P3 Ejecucion '!G31</f>
        <v>157382.5</v>
      </c>
      <c r="H29" s="27">
        <f>'[1]P3 Ejecucion '!H31</f>
        <v>186451.8</v>
      </c>
      <c r="I29" s="27">
        <f>'[1]P3 Ejecucion '!I31</f>
        <v>0</v>
      </c>
      <c r="J29" s="27">
        <f>'[1]P3 Ejecucion '!J31</f>
        <v>0</v>
      </c>
      <c r="K29" s="27">
        <f>'[1]P3 Ejecucion '!K31</f>
        <v>0</v>
      </c>
      <c r="L29" s="27">
        <f>'[1]P3 Ejecucion '!L31</f>
        <v>0</v>
      </c>
      <c r="M29" s="27">
        <f>'[1]P3 Ejecucion '!M31</f>
        <v>0</v>
      </c>
      <c r="N29" s="27">
        <f>'[1]P3 Ejecucion '!N31</f>
        <v>0</v>
      </c>
      <c r="O29" s="27">
        <f>'[1]P3 Ejecucion '!O31</f>
        <v>0</v>
      </c>
      <c r="P29" s="28">
        <f t="shared" si="1"/>
        <v>343834.3</v>
      </c>
    </row>
    <row r="30" spans="1:16" x14ac:dyDescent="0.35">
      <c r="A30" s="26" t="s">
        <v>43</v>
      </c>
      <c r="B30" s="27">
        <f>'[1]P1 Presupuesto Aprobado'!B32</f>
        <v>0</v>
      </c>
      <c r="C30" s="27">
        <f>'[1]P1 Presupuesto Aprobado'!C32</f>
        <v>0</v>
      </c>
      <c r="D30" s="27">
        <f>'[1]P3 Ejecucion '!D32</f>
        <v>0</v>
      </c>
      <c r="E30" s="27">
        <f>'[1]P3 Ejecucion '!E32</f>
        <v>0</v>
      </c>
      <c r="F30" s="27">
        <f>'[1]P3 Ejecucion '!F32</f>
        <v>0</v>
      </c>
      <c r="G30" s="27">
        <f>'[1]P3 Ejecucion '!G32</f>
        <v>0</v>
      </c>
      <c r="H30" s="27">
        <f>'[1]P3 Ejecucion '!H32</f>
        <v>0</v>
      </c>
      <c r="I30" s="27">
        <f>'[1]P3 Ejecucion '!I32</f>
        <v>0</v>
      </c>
      <c r="J30" s="27">
        <f>'[1]P3 Ejecucion '!J32</f>
        <v>0</v>
      </c>
      <c r="K30" s="27">
        <f>'[1]P3 Ejecucion '!K32</f>
        <v>0</v>
      </c>
      <c r="L30" s="27">
        <f>'[1]P3 Ejecucion '!L32</f>
        <v>0</v>
      </c>
      <c r="M30" s="27">
        <f>'[1]P3 Ejecucion '!M32</f>
        <v>0</v>
      </c>
      <c r="N30" s="27">
        <f>'[1]P3 Ejecucion '!N32</f>
        <v>0</v>
      </c>
      <c r="O30" s="27">
        <f>'[1]P3 Ejecucion '!O32</f>
        <v>0</v>
      </c>
      <c r="P30" s="28">
        <f t="shared" si="1"/>
        <v>0</v>
      </c>
    </row>
    <row r="31" spans="1:16" x14ac:dyDescent="0.35">
      <c r="A31" s="26" t="s">
        <v>44</v>
      </c>
      <c r="B31" s="27">
        <f>'[1]P1 Presupuesto Aprobado'!B33</f>
        <v>593400</v>
      </c>
      <c r="C31" s="27">
        <f>'[1]P1 Presupuesto Aprobado'!C33</f>
        <v>796500</v>
      </c>
      <c r="D31" s="27">
        <f>'[1]P3 Ejecucion '!D33</f>
        <v>0</v>
      </c>
      <c r="E31" s="27">
        <f>'[1]P3 Ejecucion '!E33</f>
        <v>0</v>
      </c>
      <c r="F31" s="27">
        <f>'[1]P3 Ejecucion '!F33</f>
        <v>0</v>
      </c>
      <c r="G31" s="27">
        <f>'[1]P3 Ejecucion '!G33</f>
        <v>0</v>
      </c>
      <c r="H31" s="27">
        <f>'[1]P3 Ejecucion '!H33</f>
        <v>214760</v>
      </c>
      <c r="I31" s="27">
        <f>'[1]P3 Ejecucion '!I33</f>
        <v>576595.19999999995</v>
      </c>
      <c r="J31" s="27">
        <f>'[1]P3 Ejecucion '!J33</f>
        <v>0</v>
      </c>
      <c r="K31" s="27">
        <f>'[1]P3 Ejecucion '!K33</f>
        <v>0</v>
      </c>
      <c r="L31" s="27">
        <f>'[1]P3 Ejecucion '!L33</f>
        <v>0</v>
      </c>
      <c r="M31" s="27">
        <f>'[1]P3 Ejecucion '!M33</f>
        <v>0</v>
      </c>
      <c r="N31" s="27">
        <f>'[1]P3 Ejecucion '!N33</f>
        <v>0</v>
      </c>
      <c r="O31" s="27">
        <f>'[1]P3 Ejecucion '!O33</f>
        <v>0</v>
      </c>
      <c r="P31" s="28">
        <f t="shared" si="1"/>
        <v>791355.2</v>
      </c>
    </row>
    <row r="32" spans="1:16" ht="29" x14ac:dyDescent="0.35">
      <c r="A32" s="26" t="s">
        <v>45</v>
      </c>
      <c r="B32" s="27">
        <f>'[1]P1 Presupuesto Aprobado'!B34</f>
        <v>28302372</v>
      </c>
      <c r="C32" s="27">
        <f>'[1]P1 Presupuesto Aprobado'!C34</f>
        <v>25961504.719999999</v>
      </c>
      <c r="D32" s="27">
        <f>'[1]P3 Ejecucion '!D34</f>
        <v>0</v>
      </c>
      <c r="E32" s="27">
        <f>'[1]P3 Ejecucion '!E34</f>
        <v>0</v>
      </c>
      <c r="F32" s="27">
        <f>'[1]P3 Ejecucion '!F34</f>
        <v>62982.5</v>
      </c>
      <c r="G32" s="27">
        <f>'[1]P3 Ejecucion '!G34</f>
        <v>34833.599999999999</v>
      </c>
      <c r="H32" s="27">
        <f>'[1]P3 Ejecucion '!H34</f>
        <v>23034.78</v>
      </c>
      <c r="I32" s="27">
        <f>'[1]P3 Ejecucion '!I34</f>
        <v>2402447.48</v>
      </c>
      <c r="J32" s="27">
        <f>'[1]P3 Ejecucion '!J34</f>
        <v>359296.43</v>
      </c>
      <c r="K32" s="27">
        <f>'[1]P3 Ejecucion '!K34</f>
        <v>0</v>
      </c>
      <c r="L32" s="27">
        <f>'[1]P3 Ejecucion '!L34</f>
        <v>0</v>
      </c>
      <c r="M32" s="27">
        <f>'[1]P3 Ejecucion '!M34</f>
        <v>0</v>
      </c>
      <c r="N32" s="27">
        <f>'[1]P3 Ejecucion '!N34</f>
        <v>0</v>
      </c>
      <c r="O32" s="27">
        <f>'[1]P3 Ejecucion '!O34</f>
        <v>0</v>
      </c>
      <c r="P32" s="28">
        <f t="shared" si="1"/>
        <v>2882594.79</v>
      </c>
    </row>
    <row r="33" spans="1:16" ht="29" x14ac:dyDescent="0.35">
      <c r="A33" s="22" t="s">
        <v>46</v>
      </c>
      <c r="B33" s="23">
        <f>'[1]P1 Presupuesto Aprobado'!B35</f>
        <v>33806760</v>
      </c>
      <c r="C33" s="23">
        <f>'[1]P1 Presupuesto Aprobado'!C35</f>
        <v>19260507.359999999</v>
      </c>
      <c r="D33" s="23">
        <f>'[1]P3 Ejecucion '!D35</f>
        <v>0</v>
      </c>
      <c r="E33" s="23">
        <f>'[1]P3 Ejecucion '!E35</f>
        <v>1947288.86</v>
      </c>
      <c r="F33" s="23">
        <f>'[1]P3 Ejecucion '!F35</f>
        <v>0</v>
      </c>
      <c r="G33" s="23">
        <f>'[1]P3 Ejecucion '!G35</f>
        <v>2569518.6</v>
      </c>
      <c r="H33" s="23">
        <f>'[1]P3 Ejecucion '!H35</f>
        <v>1788982.66</v>
      </c>
      <c r="I33" s="23">
        <f>'[1]P3 Ejecucion '!I35</f>
        <v>4079069</v>
      </c>
      <c r="J33" s="23">
        <f>'[1]P3 Ejecucion '!J35</f>
        <v>207827.5</v>
      </c>
      <c r="K33" s="23">
        <f>'[1]P3 Ejecucion '!K35</f>
        <v>0</v>
      </c>
      <c r="L33" s="23">
        <f>'[1]P3 Ejecucion '!L35</f>
        <v>0</v>
      </c>
      <c r="M33" s="23">
        <f>'[1]P3 Ejecucion '!M35</f>
        <v>0</v>
      </c>
      <c r="N33" s="23">
        <f>'[1]P3 Ejecucion '!N35</f>
        <v>0</v>
      </c>
      <c r="O33" s="23">
        <f>'[1]P3 Ejecucion '!O35</f>
        <v>0</v>
      </c>
      <c r="P33" s="24">
        <f t="shared" si="1"/>
        <v>10592686.620000001</v>
      </c>
    </row>
    <row r="34" spans="1:16" ht="29" x14ac:dyDescent="0.35">
      <c r="A34" s="22" t="s">
        <v>47</v>
      </c>
      <c r="B34" s="23">
        <f>'[1]P1 Presupuesto Aprobado'!B36</f>
        <v>0</v>
      </c>
      <c r="C34" s="23">
        <f>'[1]P1 Presupuesto Aprobado'!C36</f>
        <v>0</v>
      </c>
      <c r="D34" s="23">
        <f>'[1]P3 Ejecucion '!D36</f>
        <v>0</v>
      </c>
      <c r="E34" s="23">
        <f>'[1]P3 Ejecucion '!E36</f>
        <v>0</v>
      </c>
      <c r="F34" s="23">
        <f>'[1]P3 Ejecucion '!F36</f>
        <v>0</v>
      </c>
      <c r="G34" s="23">
        <f>'[1]P3 Ejecucion '!G36</f>
        <v>0</v>
      </c>
      <c r="H34" s="23">
        <f>'[1]P3 Ejecucion '!H36</f>
        <v>0</v>
      </c>
      <c r="I34" s="23">
        <f>'[1]P3 Ejecucion '!I36</f>
        <v>0</v>
      </c>
      <c r="J34" s="23">
        <f>'[1]P3 Ejecucion '!J36</f>
        <v>0</v>
      </c>
      <c r="K34" s="23">
        <f>'[1]P3 Ejecucion '!K36</f>
        <v>0</v>
      </c>
      <c r="L34" s="23">
        <f>'[1]P3 Ejecucion '!L36</f>
        <v>0</v>
      </c>
      <c r="M34" s="23">
        <f>'[1]P3 Ejecucion '!M36</f>
        <v>0</v>
      </c>
      <c r="N34" s="23">
        <f>'[1]P3 Ejecucion '!N36</f>
        <v>0</v>
      </c>
      <c r="O34" s="23">
        <f>'[1]P3 Ejecucion '!O36</f>
        <v>0</v>
      </c>
      <c r="P34" s="24">
        <f t="shared" si="1"/>
        <v>0</v>
      </c>
    </row>
    <row r="35" spans="1:16" x14ac:dyDescent="0.35">
      <c r="A35" s="22" t="s">
        <v>48</v>
      </c>
      <c r="B35" s="23">
        <f>'[1]P1 Presupuesto Aprobado'!B37</f>
        <v>73034615</v>
      </c>
      <c r="C35" s="23">
        <f>'[1]P1 Presupuesto Aprobado'!C37</f>
        <v>155022638.96000001</v>
      </c>
      <c r="D35" s="23">
        <f>'[1]P3 Ejecucion '!D37</f>
        <v>0</v>
      </c>
      <c r="E35" s="23">
        <f>'[1]P3 Ejecucion '!E37</f>
        <v>0</v>
      </c>
      <c r="F35" s="23">
        <f>'[1]P3 Ejecucion '!F37</f>
        <v>136301.79999999999</v>
      </c>
      <c r="G35" s="23">
        <f>'[1]P3 Ejecucion '!G37</f>
        <v>341863.7</v>
      </c>
      <c r="H35" s="23">
        <f>'[1]P3 Ejecucion '!H37</f>
        <v>1599936.04</v>
      </c>
      <c r="I35" s="23">
        <f>'[1]P3 Ejecucion '!I37</f>
        <v>1638821.76</v>
      </c>
      <c r="J35" s="23">
        <f>'[1]P3 Ejecucion '!J37</f>
        <v>65197456.899999999</v>
      </c>
      <c r="K35" s="23">
        <f>'[1]P3 Ejecucion '!K37</f>
        <v>0</v>
      </c>
      <c r="L35" s="23">
        <f>'[1]P3 Ejecucion '!L37</f>
        <v>0</v>
      </c>
      <c r="M35" s="23">
        <f>'[1]P3 Ejecucion '!M37</f>
        <v>0</v>
      </c>
      <c r="N35" s="23">
        <f>'[1]P3 Ejecucion '!N37</f>
        <v>0</v>
      </c>
      <c r="O35" s="23">
        <f>'[1]P3 Ejecucion '!O37</f>
        <v>0</v>
      </c>
      <c r="P35" s="24">
        <f t="shared" si="1"/>
        <v>68914380.200000003</v>
      </c>
    </row>
    <row r="36" spans="1:16" x14ac:dyDescent="0.35">
      <c r="A36" s="25" t="s">
        <v>49</v>
      </c>
      <c r="B36" s="21">
        <f>'[1]P1 Presupuesto Aprobado'!B38</f>
        <v>3200000</v>
      </c>
      <c r="C36" s="21">
        <f>'[1]P1 Presupuesto Aprobado'!C38</f>
        <v>3900000</v>
      </c>
      <c r="D36" s="21">
        <f>'[1]P3 Ejecucion '!D38</f>
        <v>0</v>
      </c>
      <c r="E36" s="21">
        <f>'[1]P3 Ejecucion '!E38</f>
        <v>0</v>
      </c>
      <c r="F36" s="21">
        <f>'[1]P3 Ejecucion '!F38</f>
        <v>0</v>
      </c>
      <c r="G36" s="21">
        <f>'[1]P3 Ejecucion '!G38</f>
        <v>506547.06</v>
      </c>
      <c r="H36" s="21">
        <f>'[1]P3 Ejecucion '!H38</f>
        <v>618545.23</v>
      </c>
      <c r="I36" s="21">
        <f>'[1]P3 Ejecucion '!I38</f>
        <v>64001.96</v>
      </c>
      <c r="J36" s="21">
        <f>'[1]P3 Ejecucion '!J38</f>
        <v>621406.38</v>
      </c>
      <c r="K36" s="21">
        <f>'[1]P3 Ejecucion '!K38</f>
        <v>0</v>
      </c>
      <c r="L36" s="21">
        <f>'[1]P3 Ejecucion '!L38</f>
        <v>0</v>
      </c>
      <c r="M36" s="21">
        <f>'[1]P3 Ejecucion '!M38</f>
        <v>0</v>
      </c>
      <c r="N36" s="21">
        <f>'[1]P3 Ejecucion '!N38</f>
        <v>0</v>
      </c>
      <c r="O36" s="21">
        <f>'[1]P3 Ejecucion '!O38</f>
        <v>0</v>
      </c>
      <c r="P36" s="29">
        <f t="shared" ref="P36" si="4">P37+P38+P39+P40+P41+P42+P43</f>
        <v>1810500.63</v>
      </c>
    </row>
    <row r="37" spans="1:16" x14ac:dyDescent="0.35">
      <c r="A37" s="22" t="s">
        <v>50</v>
      </c>
      <c r="B37" s="23">
        <f>'[1]P1 Presupuesto Aprobado'!B39</f>
        <v>3200000</v>
      </c>
      <c r="C37" s="23">
        <f>'[1]P1 Presupuesto Aprobado'!C39</f>
        <v>3900000</v>
      </c>
      <c r="D37" s="23">
        <f>'[1]P3 Ejecucion '!D39</f>
        <v>0</v>
      </c>
      <c r="E37" s="23">
        <f>'[1]P3 Ejecucion '!E39</f>
        <v>0</v>
      </c>
      <c r="F37" s="23">
        <f>'[1]P3 Ejecucion '!F39</f>
        <v>0</v>
      </c>
      <c r="G37" s="23">
        <f>'[1]P3 Ejecucion '!G39</f>
        <v>506547.06</v>
      </c>
      <c r="H37" s="23">
        <f>'[1]P3 Ejecucion '!H39</f>
        <v>618545.23</v>
      </c>
      <c r="I37" s="23">
        <f>'[1]P3 Ejecucion '!I39</f>
        <v>64001.96</v>
      </c>
      <c r="J37" s="23">
        <f>'[1]P3 Ejecucion '!J39</f>
        <v>621406.38</v>
      </c>
      <c r="K37" s="23">
        <f>'[1]P3 Ejecucion '!K39</f>
        <v>0</v>
      </c>
      <c r="L37" s="23">
        <f>'[1]P3 Ejecucion '!L39</f>
        <v>0</v>
      </c>
      <c r="M37" s="23">
        <f>'[1]P3 Ejecucion '!M39</f>
        <v>0</v>
      </c>
      <c r="N37" s="23">
        <f>'[1]P3 Ejecucion '!N39</f>
        <v>0</v>
      </c>
      <c r="O37" s="23">
        <f>'[1]P3 Ejecucion '!O39</f>
        <v>0</v>
      </c>
      <c r="P37" s="24">
        <f t="shared" si="1"/>
        <v>1810500.63</v>
      </c>
    </row>
    <row r="38" spans="1:16" ht="29" x14ac:dyDescent="0.35">
      <c r="A38" s="22" t="s">
        <v>51</v>
      </c>
      <c r="B38" s="23">
        <f>'[1]P1 Presupuesto Aprobado'!B40</f>
        <v>0</v>
      </c>
      <c r="C38" s="23">
        <f>'[1]P1 Presupuesto Aprobado'!C40</f>
        <v>0</v>
      </c>
      <c r="D38" s="23">
        <f>'[1]P3 Ejecucion '!D40</f>
        <v>0</v>
      </c>
      <c r="E38" s="23">
        <f>'[1]P3 Ejecucion '!E40</f>
        <v>0</v>
      </c>
      <c r="F38" s="23">
        <f>'[1]P3 Ejecucion '!F40</f>
        <v>0</v>
      </c>
      <c r="G38" s="23">
        <f>'[1]P3 Ejecucion '!G40</f>
        <v>0</v>
      </c>
      <c r="H38" s="23">
        <f>'[1]P3 Ejecucion '!H40</f>
        <v>0</v>
      </c>
      <c r="I38" s="23">
        <f>'[1]P3 Ejecucion '!I40</f>
        <v>0</v>
      </c>
      <c r="J38" s="23">
        <f>'[1]P3 Ejecucion '!J40</f>
        <v>0</v>
      </c>
      <c r="K38" s="23">
        <f>'[1]P3 Ejecucion '!K40</f>
        <v>0</v>
      </c>
      <c r="L38" s="23">
        <f>'[1]P3 Ejecucion '!L40</f>
        <v>0</v>
      </c>
      <c r="M38" s="23">
        <f>'[1]P3 Ejecucion '!M40</f>
        <v>0</v>
      </c>
      <c r="N38" s="23">
        <f>'[1]P3 Ejecucion '!N40</f>
        <v>0</v>
      </c>
      <c r="O38" s="23">
        <f>'[1]P3 Ejecucion '!O40</f>
        <v>0</v>
      </c>
      <c r="P38" s="24">
        <f t="shared" si="1"/>
        <v>0</v>
      </c>
    </row>
    <row r="39" spans="1:16" ht="29" x14ac:dyDescent="0.35">
      <c r="A39" s="22" t="s">
        <v>52</v>
      </c>
      <c r="B39" s="23">
        <f>'[1]P1 Presupuesto Aprobado'!B41</f>
        <v>0</v>
      </c>
      <c r="C39" s="23">
        <f>'[1]P1 Presupuesto Aprobado'!C41</f>
        <v>0</v>
      </c>
      <c r="D39" s="23">
        <f>'[1]P3 Ejecucion '!D41</f>
        <v>0</v>
      </c>
      <c r="E39" s="23">
        <f>'[1]P3 Ejecucion '!E41</f>
        <v>0</v>
      </c>
      <c r="F39" s="23">
        <f>'[1]P3 Ejecucion '!F41</f>
        <v>0</v>
      </c>
      <c r="G39" s="23">
        <f>'[1]P3 Ejecucion '!G41</f>
        <v>0</v>
      </c>
      <c r="H39" s="23">
        <f>'[1]P3 Ejecucion '!H41</f>
        <v>0</v>
      </c>
      <c r="I39" s="23">
        <f>'[1]P3 Ejecucion '!I41</f>
        <v>0</v>
      </c>
      <c r="J39" s="23">
        <f>'[1]P3 Ejecucion '!J41</f>
        <v>0</v>
      </c>
      <c r="K39" s="23">
        <f>'[1]P3 Ejecucion '!K41</f>
        <v>0</v>
      </c>
      <c r="L39" s="23">
        <f>'[1]P3 Ejecucion '!L41</f>
        <v>0</v>
      </c>
      <c r="M39" s="23">
        <f>'[1]P3 Ejecucion '!M41</f>
        <v>0</v>
      </c>
      <c r="N39" s="23">
        <f>'[1]P3 Ejecucion '!N41</f>
        <v>0</v>
      </c>
      <c r="O39" s="23">
        <f>'[1]P3 Ejecucion '!O41</f>
        <v>0</v>
      </c>
      <c r="P39" s="24">
        <f t="shared" si="1"/>
        <v>0</v>
      </c>
    </row>
    <row r="40" spans="1:16" ht="29" x14ac:dyDescent="0.35">
      <c r="A40" s="22" t="s">
        <v>53</v>
      </c>
      <c r="B40" s="23">
        <f>'[1]P1 Presupuesto Aprobado'!B42</f>
        <v>0</v>
      </c>
      <c r="C40" s="23">
        <f>'[1]P1 Presupuesto Aprobado'!C42</f>
        <v>0</v>
      </c>
      <c r="D40" s="23">
        <f>'[1]P3 Ejecucion '!D42</f>
        <v>0</v>
      </c>
      <c r="E40" s="23">
        <f>'[1]P3 Ejecucion '!E42</f>
        <v>0</v>
      </c>
      <c r="F40" s="23">
        <f>'[1]P3 Ejecucion '!F42</f>
        <v>0</v>
      </c>
      <c r="G40" s="23">
        <f>'[1]P3 Ejecucion '!G42</f>
        <v>0</v>
      </c>
      <c r="H40" s="23">
        <f>'[1]P3 Ejecucion '!H42</f>
        <v>0</v>
      </c>
      <c r="I40" s="23">
        <f>'[1]P3 Ejecucion '!I42</f>
        <v>0</v>
      </c>
      <c r="J40" s="23">
        <f>'[1]P3 Ejecucion '!J42</f>
        <v>0</v>
      </c>
      <c r="K40" s="23">
        <f>'[1]P3 Ejecucion '!K42</f>
        <v>0</v>
      </c>
      <c r="L40" s="23">
        <f>'[1]P3 Ejecucion '!L42</f>
        <v>0</v>
      </c>
      <c r="M40" s="23">
        <f>'[1]P3 Ejecucion '!M42</f>
        <v>0</v>
      </c>
      <c r="N40" s="23">
        <f>'[1]P3 Ejecucion '!N42</f>
        <v>0</v>
      </c>
      <c r="O40" s="23">
        <f>'[1]P3 Ejecucion '!O42</f>
        <v>0</v>
      </c>
      <c r="P40" s="24">
        <f t="shared" si="1"/>
        <v>0</v>
      </c>
    </row>
    <row r="41" spans="1:16" ht="29" x14ac:dyDescent="0.35">
      <c r="A41" s="22" t="s">
        <v>54</v>
      </c>
      <c r="B41" s="23">
        <f>'[1]P1 Presupuesto Aprobado'!B43</f>
        <v>0</v>
      </c>
      <c r="C41" s="23">
        <f>'[1]P1 Presupuesto Aprobado'!C43</f>
        <v>0</v>
      </c>
      <c r="D41" s="23">
        <f>'[1]P3 Ejecucion '!D43</f>
        <v>0</v>
      </c>
      <c r="E41" s="23">
        <f>'[1]P3 Ejecucion '!E43</f>
        <v>0</v>
      </c>
      <c r="F41" s="23">
        <f>'[1]P3 Ejecucion '!F43</f>
        <v>0</v>
      </c>
      <c r="G41" s="23">
        <f>'[1]P3 Ejecucion '!G43</f>
        <v>0</v>
      </c>
      <c r="H41" s="23">
        <f>'[1]P3 Ejecucion '!H43</f>
        <v>0</v>
      </c>
      <c r="I41" s="23">
        <f>'[1]P3 Ejecucion '!I43</f>
        <v>0</v>
      </c>
      <c r="J41" s="23">
        <f>'[1]P3 Ejecucion '!J43</f>
        <v>0</v>
      </c>
      <c r="K41" s="23">
        <f>'[1]P3 Ejecucion '!K43</f>
        <v>0</v>
      </c>
      <c r="L41" s="23">
        <f>'[1]P3 Ejecucion '!L43</f>
        <v>0</v>
      </c>
      <c r="M41" s="23">
        <f>'[1]P3 Ejecucion '!M43</f>
        <v>0</v>
      </c>
      <c r="N41" s="23">
        <f>'[1]P3 Ejecucion '!N43</f>
        <v>0</v>
      </c>
      <c r="O41" s="23">
        <f>'[1]P3 Ejecucion '!O43</f>
        <v>0</v>
      </c>
      <c r="P41" s="24">
        <f t="shared" si="1"/>
        <v>0</v>
      </c>
    </row>
    <row r="42" spans="1:16" x14ac:dyDescent="0.35">
      <c r="A42" s="22" t="s">
        <v>55</v>
      </c>
      <c r="B42" s="23">
        <f>'[1]P1 Presupuesto Aprobado'!B44</f>
        <v>0</v>
      </c>
      <c r="C42" s="23">
        <f>'[1]P1 Presupuesto Aprobado'!C44</f>
        <v>0</v>
      </c>
      <c r="D42" s="23">
        <f>'[1]P3 Ejecucion '!D44</f>
        <v>0</v>
      </c>
      <c r="E42" s="23">
        <f>'[1]P3 Ejecucion '!E44</f>
        <v>0</v>
      </c>
      <c r="F42" s="23">
        <f>'[1]P3 Ejecucion '!F44</f>
        <v>0</v>
      </c>
      <c r="G42" s="23">
        <f>'[1]P3 Ejecucion '!G44</f>
        <v>0</v>
      </c>
      <c r="H42" s="23">
        <f>'[1]P3 Ejecucion '!H44</f>
        <v>0</v>
      </c>
      <c r="I42" s="23">
        <f>'[1]P3 Ejecucion '!I44</f>
        <v>0</v>
      </c>
      <c r="J42" s="23">
        <f>'[1]P3 Ejecucion '!J44</f>
        <v>0</v>
      </c>
      <c r="K42" s="23">
        <f>'[1]P3 Ejecucion '!K44</f>
        <v>0</v>
      </c>
      <c r="L42" s="23">
        <f>'[1]P3 Ejecucion '!L44</f>
        <v>0</v>
      </c>
      <c r="M42" s="23">
        <f>'[1]P3 Ejecucion '!M44</f>
        <v>0</v>
      </c>
      <c r="N42" s="23">
        <f>'[1]P3 Ejecucion '!N44</f>
        <v>0</v>
      </c>
      <c r="O42" s="23">
        <f>'[1]P3 Ejecucion '!O44</f>
        <v>0</v>
      </c>
      <c r="P42" s="24">
        <f t="shared" si="1"/>
        <v>0</v>
      </c>
    </row>
    <row r="43" spans="1:16" x14ac:dyDescent="0.35">
      <c r="A43" s="22" t="s">
        <v>56</v>
      </c>
      <c r="B43" s="23">
        <f>'[1]P1 Presupuesto Aprobado'!B45</f>
        <v>0</v>
      </c>
      <c r="C43" s="23">
        <f>'[1]P1 Presupuesto Aprobado'!C45</f>
        <v>0</v>
      </c>
      <c r="D43" s="23">
        <f>'[1]P3 Ejecucion '!D45</f>
        <v>0</v>
      </c>
      <c r="E43" s="23">
        <f>'[1]P3 Ejecucion '!E45</f>
        <v>0</v>
      </c>
      <c r="F43" s="23">
        <f>'[1]P3 Ejecucion '!F45</f>
        <v>0</v>
      </c>
      <c r="G43" s="23">
        <f>'[1]P3 Ejecucion '!G45</f>
        <v>0</v>
      </c>
      <c r="H43" s="23">
        <f>'[1]P3 Ejecucion '!H45</f>
        <v>0</v>
      </c>
      <c r="I43" s="23">
        <f>'[1]P3 Ejecucion '!I45</f>
        <v>0</v>
      </c>
      <c r="J43" s="23">
        <f>'[1]P3 Ejecucion '!J45</f>
        <v>0</v>
      </c>
      <c r="K43" s="23">
        <f>'[1]P3 Ejecucion '!K45</f>
        <v>0</v>
      </c>
      <c r="L43" s="23">
        <f>'[1]P3 Ejecucion '!L45</f>
        <v>0</v>
      </c>
      <c r="M43" s="23">
        <f>'[1]P3 Ejecucion '!M45</f>
        <v>0</v>
      </c>
      <c r="N43" s="23">
        <f>'[1]P3 Ejecucion '!N45</f>
        <v>0</v>
      </c>
      <c r="O43" s="23">
        <f>'[1]P3 Ejecucion '!O45</f>
        <v>0</v>
      </c>
      <c r="P43" s="24">
        <f t="shared" si="1"/>
        <v>0</v>
      </c>
    </row>
    <row r="44" spans="1:16" ht="29" x14ac:dyDescent="0.35">
      <c r="A44" s="22" t="s">
        <v>57</v>
      </c>
      <c r="B44" s="23">
        <f>'[1]P1 Presupuesto Aprobado'!B46</f>
        <v>0</v>
      </c>
      <c r="C44" s="27">
        <f>'[1]P1 Presupuesto Aprobado'!C46</f>
        <v>0</v>
      </c>
      <c r="D44" s="23">
        <f>'[1]P3 Ejecucion '!D46</f>
        <v>0</v>
      </c>
      <c r="E44" s="23">
        <f>'[1]P3 Ejecucion '!E46</f>
        <v>0</v>
      </c>
      <c r="F44" s="23">
        <f>'[1]P3 Ejecucion '!F46</f>
        <v>0</v>
      </c>
      <c r="G44" s="23">
        <f>'[1]P3 Ejecucion '!G46</f>
        <v>0</v>
      </c>
      <c r="H44" s="23">
        <f>'[1]P3 Ejecucion '!H46</f>
        <v>0</v>
      </c>
      <c r="I44" s="23">
        <f>'[1]P3 Ejecucion '!I46</f>
        <v>0</v>
      </c>
      <c r="J44" s="23">
        <f>'[1]P3 Ejecucion '!J46</f>
        <v>0</v>
      </c>
      <c r="K44" s="23">
        <f>'[1]P3 Ejecucion '!K46</f>
        <v>0</v>
      </c>
      <c r="L44" s="23">
        <f>'[1]P3 Ejecucion '!L46</f>
        <v>0</v>
      </c>
      <c r="M44" s="23">
        <f>'[1]P3 Ejecucion '!M46</f>
        <v>0</v>
      </c>
      <c r="N44" s="23">
        <f>'[1]P3 Ejecucion '!N46</f>
        <v>0</v>
      </c>
      <c r="O44" s="23">
        <f>'[1]P3 Ejecucion '!O46</f>
        <v>0</v>
      </c>
      <c r="P44" s="24">
        <f t="shared" si="1"/>
        <v>0</v>
      </c>
    </row>
    <row r="45" spans="1:16" x14ac:dyDescent="0.35">
      <c r="A45" s="25" t="s">
        <v>58</v>
      </c>
      <c r="B45" s="23">
        <f>B46+B47+B48+B49+B50+B51</f>
        <v>0</v>
      </c>
      <c r="C45" s="23">
        <f t="shared" ref="C45:P45" si="5">C46+C47+C48+C49+C50+C51</f>
        <v>0</v>
      </c>
      <c r="D45" s="23">
        <f t="shared" si="5"/>
        <v>0</v>
      </c>
      <c r="E45" s="23">
        <f t="shared" si="5"/>
        <v>0</v>
      </c>
      <c r="F45" s="23">
        <f t="shared" si="5"/>
        <v>0</v>
      </c>
      <c r="G45" s="23">
        <f t="shared" si="5"/>
        <v>0</v>
      </c>
      <c r="H45" s="23">
        <f t="shared" si="5"/>
        <v>0</v>
      </c>
      <c r="I45" s="23">
        <f t="shared" si="5"/>
        <v>0</v>
      </c>
      <c r="J45" s="23">
        <f t="shared" si="5"/>
        <v>0</v>
      </c>
      <c r="K45" s="23">
        <f t="shared" si="5"/>
        <v>0</v>
      </c>
      <c r="L45" s="23">
        <f t="shared" si="5"/>
        <v>0</v>
      </c>
      <c r="M45" s="23">
        <f t="shared" si="5"/>
        <v>0</v>
      </c>
      <c r="N45" s="23">
        <f t="shared" si="5"/>
        <v>0</v>
      </c>
      <c r="O45" s="23">
        <f t="shared" si="5"/>
        <v>0</v>
      </c>
      <c r="P45" s="23">
        <f t="shared" si="5"/>
        <v>0</v>
      </c>
    </row>
    <row r="46" spans="1:16" x14ac:dyDescent="0.35">
      <c r="A46" s="22" t="s">
        <v>59</v>
      </c>
      <c r="B46" s="23">
        <f>'[1]P1 Presupuesto Aprobado'!B48</f>
        <v>0</v>
      </c>
      <c r="C46" s="23">
        <f>'[1]P1 Presupuesto Aprobado'!C48</f>
        <v>0</v>
      </c>
      <c r="D46" s="23">
        <f>'[1]P3 Ejecucion '!D48</f>
        <v>0</v>
      </c>
      <c r="E46" s="23">
        <f>'[1]P3 Ejecucion '!E48</f>
        <v>0</v>
      </c>
      <c r="F46" s="23">
        <f>'[1]P3 Ejecucion '!F48</f>
        <v>0</v>
      </c>
      <c r="G46" s="23">
        <f>'[1]P3 Ejecucion '!G48</f>
        <v>0</v>
      </c>
      <c r="H46" s="23">
        <f>'[1]P3 Ejecucion '!H48</f>
        <v>0</v>
      </c>
      <c r="I46" s="23">
        <f>'[1]P3 Ejecucion '!I48</f>
        <v>0</v>
      </c>
      <c r="J46" s="23">
        <f>'[1]P3 Ejecucion '!J48</f>
        <v>0</v>
      </c>
      <c r="K46" s="23">
        <f>'[1]P3 Ejecucion '!K48</f>
        <v>0</v>
      </c>
      <c r="L46" s="23">
        <f>'[1]P3 Ejecucion '!L48</f>
        <v>0</v>
      </c>
      <c r="M46" s="23">
        <f>'[1]P3 Ejecucion '!M48</f>
        <v>0</v>
      </c>
      <c r="N46" s="23">
        <f>'[1]P3 Ejecucion '!N48</f>
        <v>0</v>
      </c>
      <c r="O46" s="23">
        <f>'[1]P3 Ejecucion '!O48</f>
        <v>0</v>
      </c>
      <c r="P46" s="23">
        <f>'[1]P3 Ejecucion '!P48</f>
        <v>0</v>
      </c>
    </row>
    <row r="47" spans="1:16" ht="29" x14ac:dyDescent="0.35">
      <c r="A47" s="22" t="s">
        <v>60</v>
      </c>
      <c r="B47" s="23">
        <f>'[1]P1 Presupuesto Aprobado'!B49</f>
        <v>0</v>
      </c>
      <c r="C47" s="27"/>
      <c r="D47" s="23">
        <f>'[1]P3 Ejecucion '!D49</f>
        <v>0</v>
      </c>
      <c r="E47" s="23">
        <f>'[1]P3 Ejecucion '!E49</f>
        <v>0</v>
      </c>
      <c r="F47" s="23">
        <f>'[1]P3 Ejecucion '!F49</f>
        <v>0</v>
      </c>
      <c r="G47" s="23">
        <f>'[1]P3 Ejecucion '!G49</f>
        <v>0</v>
      </c>
      <c r="H47" s="23">
        <f>'[1]P3 Ejecucion '!H49</f>
        <v>0</v>
      </c>
      <c r="I47" s="23">
        <f>'[1]P3 Ejecucion '!I49</f>
        <v>0</v>
      </c>
      <c r="J47" s="23">
        <f>'[1]P3 Ejecucion '!J49</f>
        <v>0</v>
      </c>
      <c r="K47" s="23">
        <f>'[1]P3 Ejecucion '!K49</f>
        <v>0</v>
      </c>
      <c r="L47" s="23">
        <f>'[1]P3 Ejecucion '!L49</f>
        <v>0</v>
      </c>
      <c r="M47" s="23">
        <f>'[1]P3 Ejecucion '!M49</f>
        <v>0</v>
      </c>
      <c r="N47" s="23">
        <f>'[1]P3 Ejecucion '!N49</f>
        <v>0</v>
      </c>
      <c r="O47" s="23">
        <f>'[1]P3 Ejecucion '!O49</f>
        <v>0</v>
      </c>
      <c r="P47" s="23">
        <f>'[1]P3 Ejecucion '!P49</f>
        <v>0</v>
      </c>
    </row>
    <row r="48" spans="1:16" ht="29" x14ac:dyDescent="0.35">
      <c r="A48" s="22" t="s">
        <v>61</v>
      </c>
      <c r="B48" s="23">
        <f>'[1]P1 Presupuesto Aprobado'!B50</f>
        <v>0</v>
      </c>
      <c r="C48" s="23"/>
      <c r="D48" s="23">
        <f>'[1]P3 Ejecucion '!D50</f>
        <v>0</v>
      </c>
      <c r="E48" s="23">
        <f>'[1]P3 Ejecucion '!E50</f>
        <v>0</v>
      </c>
      <c r="F48" s="23">
        <f>'[1]P3 Ejecucion '!F50</f>
        <v>0</v>
      </c>
      <c r="G48" s="23">
        <f>'[1]P3 Ejecucion '!G50</f>
        <v>0</v>
      </c>
      <c r="H48" s="23">
        <f>'[1]P3 Ejecucion '!H50</f>
        <v>0</v>
      </c>
      <c r="I48" s="23">
        <f>'[1]P3 Ejecucion '!I50</f>
        <v>0</v>
      </c>
      <c r="J48" s="23">
        <f>'[1]P3 Ejecucion '!J50</f>
        <v>0</v>
      </c>
      <c r="K48" s="23">
        <f>'[1]P3 Ejecucion '!K50</f>
        <v>0</v>
      </c>
      <c r="L48" s="23">
        <f>'[1]P3 Ejecucion '!L50</f>
        <v>0</v>
      </c>
      <c r="M48" s="23">
        <f>'[1]P3 Ejecucion '!M50</f>
        <v>0</v>
      </c>
      <c r="N48" s="23">
        <f>'[1]P3 Ejecucion '!N50</f>
        <v>0</v>
      </c>
      <c r="O48" s="23">
        <f>'[1]P3 Ejecucion '!O50</f>
        <v>0</v>
      </c>
      <c r="P48" s="23">
        <f>'[1]P3 Ejecucion '!P50</f>
        <v>0</v>
      </c>
    </row>
    <row r="49" spans="1:16" ht="29" x14ac:dyDescent="0.35">
      <c r="A49" s="22" t="s">
        <v>62</v>
      </c>
      <c r="B49" s="23">
        <f>'[1]P1 Presupuesto Aprobado'!B51</f>
        <v>0</v>
      </c>
      <c r="C49" s="23"/>
      <c r="D49" s="23">
        <f>'[1]P3 Ejecucion '!D51</f>
        <v>0</v>
      </c>
      <c r="E49" s="23">
        <f>'[1]P3 Ejecucion '!E51</f>
        <v>0</v>
      </c>
      <c r="F49" s="23">
        <f>'[1]P3 Ejecucion '!F51</f>
        <v>0</v>
      </c>
      <c r="G49" s="23">
        <f>'[1]P3 Ejecucion '!G51</f>
        <v>0</v>
      </c>
      <c r="H49" s="23">
        <f>'[1]P3 Ejecucion '!H51</f>
        <v>0</v>
      </c>
      <c r="I49" s="23">
        <f>'[1]P3 Ejecucion '!I51</f>
        <v>0</v>
      </c>
      <c r="J49" s="23">
        <f>'[1]P3 Ejecucion '!J51</f>
        <v>0</v>
      </c>
      <c r="K49" s="23">
        <f>'[1]P3 Ejecucion '!K51</f>
        <v>0</v>
      </c>
      <c r="L49" s="23">
        <f>'[1]P3 Ejecucion '!L51</f>
        <v>0</v>
      </c>
      <c r="M49" s="23">
        <f>'[1]P3 Ejecucion '!M51</f>
        <v>0</v>
      </c>
      <c r="N49" s="23">
        <f>'[1]P3 Ejecucion '!N51</f>
        <v>0</v>
      </c>
      <c r="O49" s="23">
        <f>'[1]P3 Ejecucion '!O51</f>
        <v>0</v>
      </c>
      <c r="P49" s="23">
        <f>'[1]P3 Ejecucion '!P51</f>
        <v>0</v>
      </c>
    </row>
    <row r="50" spans="1:16" x14ac:dyDescent="0.35">
      <c r="A50" s="22" t="s">
        <v>63</v>
      </c>
      <c r="B50" s="23">
        <f>'[1]P1 Presupuesto Aprobado'!B52</f>
        <v>0</v>
      </c>
      <c r="C50" s="23"/>
      <c r="D50" s="23">
        <f>'[1]P3 Ejecucion '!D52</f>
        <v>0</v>
      </c>
      <c r="E50" s="23">
        <f>'[1]P3 Ejecucion '!E52</f>
        <v>0</v>
      </c>
      <c r="F50" s="23">
        <f>'[1]P3 Ejecucion '!F52</f>
        <v>0</v>
      </c>
      <c r="G50" s="23">
        <f>'[1]P3 Ejecucion '!G52</f>
        <v>0</v>
      </c>
      <c r="H50" s="23">
        <f>'[1]P3 Ejecucion '!H52</f>
        <v>0</v>
      </c>
      <c r="I50" s="23">
        <f>'[1]P3 Ejecucion '!I52</f>
        <v>0</v>
      </c>
      <c r="J50" s="23">
        <f>'[1]P3 Ejecucion '!J52</f>
        <v>0</v>
      </c>
      <c r="K50" s="23">
        <f>'[1]P3 Ejecucion '!K52</f>
        <v>0</v>
      </c>
      <c r="L50" s="23">
        <f>'[1]P3 Ejecucion '!L52</f>
        <v>0</v>
      </c>
      <c r="M50" s="23">
        <f>'[1]P3 Ejecucion '!M52</f>
        <v>0</v>
      </c>
      <c r="N50" s="23">
        <f>'[1]P3 Ejecucion '!N52</f>
        <v>0</v>
      </c>
      <c r="O50" s="23">
        <f>'[1]P3 Ejecucion '!O52</f>
        <v>0</v>
      </c>
      <c r="P50" s="23">
        <f>'[1]P3 Ejecucion '!P52</f>
        <v>0</v>
      </c>
    </row>
    <row r="51" spans="1:16" ht="29" x14ac:dyDescent="0.35">
      <c r="A51" s="22" t="s">
        <v>64</v>
      </c>
      <c r="B51" s="23">
        <f>'[1]P1 Presupuesto Aprobado'!B53</f>
        <v>0</v>
      </c>
      <c r="C51" s="23"/>
      <c r="D51" s="23">
        <f>'[1]P3 Ejecucion '!D53</f>
        <v>0</v>
      </c>
      <c r="E51" s="23">
        <f>'[1]P3 Ejecucion '!E53</f>
        <v>0</v>
      </c>
      <c r="F51" s="23">
        <f>'[1]P3 Ejecucion '!F53</f>
        <v>0</v>
      </c>
      <c r="G51" s="23">
        <f>'[1]P3 Ejecucion '!G53</f>
        <v>0</v>
      </c>
      <c r="H51" s="23">
        <f>'[1]P3 Ejecucion '!H53</f>
        <v>0</v>
      </c>
      <c r="I51" s="23">
        <f>'[1]P3 Ejecucion '!I53</f>
        <v>0</v>
      </c>
      <c r="J51" s="23">
        <f>'[1]P3 Ejecucion '!J53</f>
        <v>0</v>
      </c>
      <c r="K51" s="23">
        <f>'[1]P3 Ejecucion '!K53</f>
        <v>0</v>
      </c>
      <c r="L51" s="23">
        <f>'[1]P3 Ejecucion '!L53</f>
        <v>0</v>
      </c>
      <c r="M51" s="23">
        <f>'[1]P3 Ejecucion '!M53</f>
        <v>0</v>
      </c>
      <c r="N51" s="23">
        <f>'[1]P3 Ejecucion '!N53</f>
        <v>0</v>
      </c>
      <c r="O51" s="23">
        <f>'[1]P3 Ejecucion '!O53</f>
        <v>0</v>
      </c>
      <c r="P51" s="23">
        <f>'[1]P3 Ejecucion '!P53</f>
        <v>0</v>
      </c>
    </row>
    <row r="52" spans="1:16" x14ac:dyDescent="0.35">
      <c r="A52" s="25" t="s">
        <v>65</v>
      </c>
      <c r="B52" s="21">
        <f>'[1]P1 Presupuesto Aprobado'!B54</f>
        <v>52441034</v>
      </c>
      <c r="C52" s="21">
        <f>'[1]P1 Presupuesto Aprobado'!C54</f>
        <v>31482725.459999997</v>
      </c>
      <c r="D52" s="21">
        <f>'[1]P3 Ejecucion '!D54</f>
        <v>0</v>
      </c>
      <c r="E52" s="21">
        <f>'[1]P3 Ejecucion '!E54</f>
        <v>0</v>
      </c>
      <c r="F52" s="21">
        <f>'[1]P3 Ejecucion '!F54</f>
        <v>0</v>
      </c>
      <c r="G52" s="21">
        <f>'[1]P3 Ejecucion '!G54</f>
        <v>491446.4</v>
      </c>
      <c r="H52" s="21">
        <f>'[1]P3 Ejecucion '!H54</f>
        <v>1666038.0699999998</v>
      </c>
      <c r="I52" s="21">
        <f>'[1]P3 Ejecucion '!I54</f>
        <v>614190</v>
      </c>
      <c r="J52" s="21">
        <f>'[1]P3 Ejecucion '!J54</f>
        <v>6036789.0800000001</v>
      </c>
      <c r="K52" s="21">
        <f>'[1]P3 Ejecucion '!K54</f>
        <v>0</v>
      </c>
      <c r="L52" s="21">
        <f>'[1]P3 Ejecucion '!L54</f>
        <v>0</v>
      </c>
      <c r="M52" s="21">
        <f>'[1]P3 Ejecucion '!M54</f>
        <v>0</v>
      </c>
      <c r="N52" s="21">
        <f>'[1]P3 Ejecucion '!N54</f>
        <v>0</v>
      </c>
      <c r="O52" s="21">
        <f>'[1]P3 Ejecucion '!O54</f>
        <v>0</v>
      </c>
      <c r="P52" s="29">
        <f t="shared" ref="P52" si="6">P53+P54+P55+P56+P57+P58+P59+P60+P61</f>
        <v>8808463.5500000007</v>
      </c>
    </row>
    <row r="53" spans="1:16" x14ac:dyDescent="0.35">
      <c r="A53" s="22" t="s">
        <v>66</v>
      </c>
      <c r="B53" s="23">
        <f>'[1]P1 Presupuesto Aprobado'!B55</f>
        <v>37128541</v>
      </c>
      <c r="C53" s="23">
        <f>'[1]P1 Presupuesto Aprobado'!C55</f>
        <v>24119589.699999999</v>
      </c>
      <c r="D53" s="23">
        <f>'[1]P3 Ejecucion '!D55</f>
        <v>0</v>
      </c>
      <c r="E53" s="23">
        <f>'[1]P3 Ejecucion '!E55</f>
        <v>0</v>
      </c>
      <c r="F53" s="23">
        <f>'[1]P3 Ejecucion '!F55</f>
        <v>0</v>
      </c>
      <c r="G53" s="23">
        <f>'[1]P3 Ejecucion '!G55</f>
        <v>491446.4</v>
      </c>
      <c r="H53" s="23">
        <f>'[1]P3 Ejecucion '!H55</f>
        <v>1383024.9</v>
      </c>
      <c r="I53" s="23">
        <f>'[1]P3 Ejecucion '!I55</f>
        <v>446689</v>
      </c>
      <c r="J53" s="23">
        <f>'[1]P3 Ejecucion '!J55</f>
        <v>5308325.82</v>
      </c>
      <c r="K53" s="23">
        <f>'[1]P3 Ejecucion '!K55</f>
        <v>0</v>
      </c>
      <c r="L53" s="23">
        <f>'[1]P3 Ejecucion '!L55</f>
        <v>0</v>
      </c>
      <c r="M53" s="23">
        <f>'[1]P3 Ejecucion '!M55</f>
        <v>0</v>
      </c>
      <c r="N53" s="23">
        <f>'[1]P3 Ejecucion '!N55</f>
        <v>0</v>
      </c>
      <c r="O53" s="23">
        <f>'[1]P3 Ejecucion '!O55</f>
        <v>0</v>
      </c>
      <c r="P53" s="24">
        <f t="shared" si="1"/>
        <v>7629486.1200000001</v>
      </c>
    </row>
    <row r="54" spans="1:16" ht="29" x14ac:dyDescent="0.35">
      <c r="A54" s="22" t="s">
        <v>67</v>
      </c>
      <c r="B54" s="23">
        <f>'[1]P1 Presupuesto Aprobado'!B56</f>
        <v>4767166</v>
      </c>
      <c r="C54" s="23">
        <f>'[1]P1 Presupuesto Aprobado'!C56</f>
        <v>3860361.79</v>
      </c>
      <c r="D54" s="23">
        <f>'[1]P3 Ejecucion '!D56</f>
        <v>0</v>
      </c>
      <c r="E54" s="23">
        <f>'[1]P3 Ejecucion '!E56</f>
        <v>0</v>
      </c>
      <c r="F54" s="23">
        <f>'[1]P3 Ejecucion '!F56</f>
        <v>0</v>
      </c>
      <c r="G54" s="23">
        <f>'[1]P3 Ejecucion '!G56</f>
        <v>0</v>
      </c>
      <c r="H54" s="23">
        <f>'[1]P3 Ejecucion '!H56</f>
        <v>0</v>
      </c>
      <c r="I54" s="23">
        <f>'[1]P3 Ejecucion '!I56</f>
        <v>0</v>
      </c>
      <c r="J54" s="23">
        <f>'[1]P3 Ejecucion '!J56</f>
        <v>471366.34</v>
      </c>
      <c r="K54" s="23">
        <f>'[1]P3 Ejecucion '!K56</f>
        <v>0</v>
      </c>
      <c r="L54" s="23">
        <f>'[1]P3 Ejecucion '!L56</f>
        <v>0</v>
      </c>
      <c r="M54" s="23">
        <f>'[1]P3 Ejecucion '!M56</f>
        <v>0</v>
      </c>
      <c r="N54" s="23">
        <f>'[1]P3 Ejecucion '!N56</f>
        <v>0</v>
      </c>
      <c r="O54" s="23">
        <f>'[1]P3 Ejecucion '!O56</f>
        <v>0</v>
      </c>
      <c r="P54" s="24">
        <f t="shared" si="1"/>
        <v>471366.34</v>
      </c>
    </row>
    <row r="55" spans="1:16" x14ac:dyDescent="0.35">
      <c r="A55" s="22" t="s">
        <v>68</v>
      </c>
      <c r="B55" s="23">
        <f>'[1]P1 Presupuesto Aprobado'!B57</f>
        <v>7286000</v>
      </c>
      <c r="C55" s="23">
        <f>'[1]P1 Presupuesto Aprobado'!C57</f>
        <v>931915</v>
      </c>
      <c r="D55" s="23">
        <f>'[1]P3 Ejecucion '!D57</f>
        <v>0</v>
      </c>
      <c r="E55" s="23">
        <f>'[1]P3 Ejecucion '!E57</f>
        <v>0</v>
      </c>
      <c r="F55" s="23">
        <f>'[1]P3 Ejecucion '!F57</f>
        <v>0</v>
      </c>
      <c r="G55" s="23">
        <f>'[1]P3 Ejecucion '!G57</f>
        <v>0</v>
      </c>
      <c r="H55" s="23">
        <f>'[1]P3 Ejecucion '!H57</f>
        <v>231914.45</v>
      </c>
      <c r="I55" s="23">
        <f>'[1]P3 Ejecucion '!I57</f>
        <v>0</v>
      </c>
      <c r="J55" s="23">
        <f>'[1]P3 Ejecucion '!J57</f>
        <v>0</v>
      </c>
      <c r="K55" s="23">
        <f>'[1]P3 Ejecucion '!K57</f>
        <v>0</v>
      </c>
      <c r="L55" s="23">
        <f>'[1]P3 Ejecucion '!L57</f>
        <v>0</v>
      </c>
      <c r="M55" s="23">
        <f>'[1]P3 Ejecucion '!M57</f>
        <v>0</v>
      </c>
      <c r="N55" s="23">
        <f>'[1]P3 Ejecucion '!N57</f>
        <v>0</v>
      </c>
      <c r="O55" s="23">
        <f>'[1]P3 Ejecucion '!O57</f>
        <v>0</v>
      </c>
      <c r="P55" s="24">
        <f t="shared" si="1"/>
        <v>231914.45</v>
      </c>
    </row>
    <row r="56" spans="1:16" ht="29" x14ac:dyDescent="0.35">
      <c r="A56" s="22" t="s">
        <v>69</v>
      </c>
      <c r="B56" s="23">
        <f>'[1]P1 Presupuesto Aprobado'!B58</f>
        <v>70000</v>
      </c>
      <c r="C56" s="23">
        <f>'[1]P1 Presupuesto Aprobado'!C58</f>
        <v>70000</v>
      </c>
      <c r="D56" s="23">
        <f>'[1]P3 Ejecucion '!D58</f>
        <v>0</v>
      </c>
      <c r="E56" s="23">
        <f>'[1]P3 Ejecucion '!E58</f>
        <v>0</v>
      </c>
      <c r="F56" s="23">
        <f>'[1]P3 Ejecucion '!F58</f>
        <v>0</v>
      </c>
      <c r="G56" s="23">
        <f>'[1]P3 Ejecucion '!G58</f>
        <v>0</v>
      </c>
      <c r="H56" s="23">
        <f>'[1]P3 Ejecucion '!H58</f>
        <v>0</v>
      </c>
      <c r="I56" s="23">
        <f>'[1]P3 Ejecucion '!I58</f>
        <v>0</v>
      </c>
      <c r="J56" s="23">
        <f>'[1]P3 Ejecucion '!J58</f>
        <v>0</v>
      </c>
      <c r="K56" s="23">
        <f>'[1]P3 Ejecucion '!K58</f>
        <v>0</v>
      </c>
      <c r="L56" s="23">
        <f>'[1]P3 Ejecucion '!L58</f>
        <v>0</v>
      </c>
      <c r="M56" s="23">
        <f>'[1]P3 Ejecucion '!M58</f>
        <v>0</v>
      </c>
      <c r="N56" s="23">
        <f>'[1]P3 Ejecucion '!N58</f>
        <v>0</v>
      </c>
      <c r="O56" s="23">
        <f>'[1]P3 Ejecucion '!O58</f>
        <v>0</v>
      </c>
      <c r="P56" s="24">
        <f t="shared" si="1"/>
        <v>0</v>
      </c>
    </row>
    <row r="57" spans="1:16" x14ac:dyDescent="0.35">
      <c r="A57" s="22" t="s">
        <v>70</v>
      </c>
      <c r="B57" s="23">
        <f>'[1]P1 Presupuesto Aprobado'!B59</f>
        <v>2266600</v>
      </c>
      <c r="C57" s="23">
        <f>'[1]P1 Presupuesto Aprobado'!C59</f>
        <v>1623131.97</v>
      </c>
      <c r="D57" s="23">
        <f>'[1]P3 Ejecucion '!D59</f>
        <v>0</v>
      </c>
      <c r="E57" s="23">
        <f>'[1]P3 Ejecucion '!E59</f>
        <v>0</v>
      </c>
      <c r="F57" s="23">
        <f>'[1]P3 Ejecucion '!F59</f>
        <v>0</v>
      </c>
      <c r="G57" s="23">
        <f>'[1]P3 Ejecucion '!G59</f>
        <v>0</v>
      </c>
      <c r="H57" s="23">
        <f>'[1]P3 Ejecucion '!H59</f>
        <v>51098.720000000001</v>
      </c>
      <c r="I57" s="23">
        <f>'[1]P3 Ejecucion '!I59</f>
        <v>0</v>
      </c>
      <c r="J57" s="23">
        <f>'[1]P3 Ejecucion '!J59</f>
        <v>257096.92</v>
      </c>
      <c r="K57" s="23">
        <f>'[1]P3 Ejecucion '!K59</f>
        <v>0</v>
      </c>
      <c r="L57" s="23">
        <f>'[1]P3 Ejecucion '!L59</f>
        <v>0</v>
      </c>
      <c r="M57" s="23">
        <f>'[1]P3 Ejecucion '!M59</f>
        <v>0</v>
      </c>
      <c r="N57" s="23">
        <f>'[1]P3 Ejecucion '!N59</f>
        <v>0</v>
      </c>
      <c r="O57" s="23">
        <f>'[1]P3 Ejecucion '!O59</f>
        <v>0</v>
      </c>
      <c r="P57" s="24">
        <f t="shared" si="1"/>
        <v>308195.64</v>
      </c>
    </row>
    <row r="58" spans="1:16" x14ac:dyDescent="0.35">
      <c r="A58" s="22" t="s">
        <v>71</v>
      </c>
      <c r="B58" s="23">
        <f>'[1]P1 Presupuesto Aprobado'!B60</f>
        <v>0</v>
      </c>
      <c r="C58" s="23">
        <f>'[1]P1 Presupuesto Aprobado'!C60</f>
        <v>0</v>
      </c>
      <c r="D58" s="23">
        <f>'[1]P3 Ejecucion '!D60</f>
        <v>0</v>
      </c>
      <c r="E58" s="23">
        <f>'[1]P3 Ejecucion '!E60</f>
        <v>0</v>
      </c>
      <c r="F58" s="23">
        <f>'[1]P3 Ejecucion '!F60</f>
        <v>0</v>
      </c>
      <c r="G58" s="23">
        <f>'[1]P3 Ejecucion '!G60</f>
        <v>0</v>
      </c>
      <c r="H58" s="23">
        <f>'[1]P3 Ejecucion '!H60</f>
        <v>0</v>
      </c>
      <c r="I58" s="23">
        <f>'[1]P3 Ejecucion '!I60</f>
        <v>0</v>
      </c>
      <c r="J58" s="23">
        <f>'[1]P3 Ejecucion '!J60</f>
        <v>0</v>
      </c>
      <c r="K58" s="23">
        <f>'[1]P3 Ejecucion '!K60</f>
        <v>0</v>
      </c>
      <c r="L58" s="23">
        <f>'[1]P3 Ejecucion '!L60</f>
        <v>0</v>
      </c>
      <c r="M58" s="23">
        <f>'[1]P3 Ejecucion '!M60</f>
        <v>0</v>
      </c>
      <c r="N58" s="23">
        <f>'[1]P3 Ejecucion '!N60</f>
        <v>0</v>
      </c>
      <c r="O58" s="23">
        <f>'[1]P3 Ejecucion '!O60</f>
        <v>0</v>
      </c>
      <c r="P58" s="24">
        <f t="shared" si="1"/>
        <v>0</v>
      </c>
    </row>
    <row r="59" spans="1:16" x14ac:dyDescent="0.35">
      <c r="A59" s="22" t="s">
        <v>72</v>
      </c>
      <c r="B59" s="23">
        <f>'[1]P1 Presupuesto Aprobado'!B61</f>
        <v>0</v>
      </c>
      <c r="C59" s="23">
        <f>'[1]P1 Presupuesto Aprobado'!C61</f>
        <v>0</v>
      </c>
      <c r="D59" s="23">
        <f>'[1]P3 Ejecucion '!D61</f>
        <v>0</v>
      </c>
      <c r="E59" s="23">
        <f>'[1]P3 Ejecucion '!E61</f>
        <v>0</v>
      </c>
      <c r="F59" s="23">
        <f>'[1]P3 Ejecucion '!F61</f>
        <v>0</v>
      </c>
      <c r="G59" s="23">
        <f>'[1]P3 Ejecucion '!G61</f>
        <v>0</v>
      </c>
      <c r="H59" s="23">
        <f>'[1]P3 Ejecucion '!H61</f>
        <v>0</v>
      </c>
      <c r="I59" s="23">
        <f>'[1]P3 Ejecucion '!I61</f>
        <v>0</v>
      </c>
      <c r="J59" s="23">
        <f>'[1]P3 Ejecucion '!J61</f>
        <v>0</v>
      </c>
      <c r="K59" s="23">
        <f>'[1]P3 Ejecucion '!K61</f>
        <v>0</v>
      </c>
      <c r="L59" s="23">
        <f>'[1]P3 Ejecucion '!L61</f>
        <v>0</v>
      </c>
      <c r="M59" s="23">
        <f>'[1]P3 Ejecucion '!M61</f>
        <v>0</v>
      </c>
      <c r="N59" s="23">
        <f>'[1]P3 Ejecucion '!N61</f>
        <v>0</v>
      </c>
      <c r="O59" s="23">
        <f>'[1]P3 Ejecucion '!O61</f>
        <v>0</v>
      </c>
      <c r="P59" s="24">
        <f t="shared" si="1"/>
        <v>0</v>
      </c>
    </row>
    <row r="60" spans="1:16" x14ac:dyDescent="0.35">
      <c r="A60" s="22" t="s">
        <v>73</v>
      </c>
      <c r="B60" s="23">
        <f>'[1]P1 Presupuesto Aprobado'!B62</f>
        <v>922727</v>
      </c>
      <c r="C60" s="23">
        <f>'[1]P1 Presupuesto Aprobado'!C62</f>
        <v>877727</v>
      </c>
      <c r="D60" s="23">
        <f>'[1]P3 Ejecucion '!D62</f>
        <v>0</v>
      </c>
      <c r="E60" s="23">
        <f>'[1]P3 Ejecucion '!E62</f>
        <v>0</v>
      </c>
      <c r="F60" s="23">
        <f>'[1]P3 Ejecucion '!F62</f>
        <v>0</v>
      </c>
      <c r="G60" s="23">
        <f>'[1]P3 Ejecucion '!G62</f>
        <v>0</v>
      </c>
      <c r="H60" s="23">
        <f>'[1]P3 Ejecucion '!H62</f>
        <v>0</v>
      </c>
      <c r="I60" s="23">
        <f>'[1]P3 Ejecucion '!I62</f>
        <v>167501</v>
      </c>
      <c r="J60" s="23">
        <f>'[1]P3 Ejecucion '!J62</f>
        <v>0</v>
      </c>
      <c r="K60" s="23">
        <f>'[1]P3 Ejecucion '!K62</f>
        <v>0</v>
      </c>
      <c r="L60" s="23">
        <f>'[1]P3 Ejecucion '!L62</f>
        <v>0</v>
      </c>
      <c r="M60" s="23">
        <f>'[1]P3 Ejecucion '!M62</f>
        <v>0</v>
      </c>
      <c r="N60" s="23">
        <f>'[1]P3 Ejecucion '!N62</f>
        <v>0</v>
      </c>
      <c r="O60" s="23">
        <f>'[1]P3 Ejecucion '!O62</f>
        <v>0</v>
      </c>
      <c r="P60" s="24">
        <f t="shared" si="1"/>
        <v>167501</v>
      </c>
    </row>
    <row r="61" spans="1:16" ht="29" x14ac:dyDescent="0.35">
      <c r="A61" s="22" t="s">
        <v>74</v>
      </c>
      <c r="B61" s="23">
        <f>'[1]P1 Presupuesto Aprobado'!B63</f>
        <v>0</v>
      </c>
      <c r="C61" s="23">
        <f>'[1]P1 Presupuesto Aprobado'!C63</f>
        <v>0</v>
      </c>
      <c r="D61" s="23">
        <f>'[1]P3 Ejecucion '!D63</f>
        <v>0</v>
      </c>
      <c r="E61" s="23">
        <f>'[1]P3 Ejecucion '!E63</f>
        <v>0</v>
      </c>
      <c r="F61" s="23">
        <f>'[1]P3 Ejecucion '!F63</f>
        <v>0</v>
      </c>
      <c r="G61" s="23">
        <f>'[1]P3 Ejecucion '!G63</f>
        <v>0</v>
      </c>
      <c r="H61" s="23">
        <f>'[1]P3 Ejecucion '!H63</f>
        <v>0</v>
      </c>
      <c r="I61" s="23">
        <f>'[1]P3 Ejecucion '!I63</f>
        <v>0</v>
      </c>
      <c r="J61" s="23">
        <f>'[1]P3 Ejecucion '!J63</f>
        <v>0</v>
      </c>
      <c r="K61" s="23">
        <f>'[1]P3 Ejecucion '!K63</f>
        <v>0</v>
      </c>
      <c r="L61" s="23">
        <f>'[1]P3 Ejecucion '!L63</f>
        <v>0</v>
      </c>
      <c r="M61" s="23">
        <f>'[1]P3 Ejecucion '!M63</f>
        <v>0</v>
      </c>
      <c r="N61" s="23">
        <f>'[1]P3 Ejecucion '!N63</f>
        <v>0</v>
      </c>
      <c r="O61" s="23">
        <f>'[1]P3 Ejecucion '!O63</f>
        <v>0</v>
      </c>
      <c r="P61" s="24">
        <f t="shared" si="1"/>
        <v>0</v>
      </c>
    </row>
    <row r="62" spans="1:16" x14ac:dyDescent="0.35">
      <c r="A62" s="25" t="s">
        <v>75</v>
      </c>
      <c r="B62" s="21">
        <f>'[1]P1 Presupuesto Aprobado'!B64</f>
        <v>21126885</v>
      </c>
      <c r="C62" s="21">
        <f>'[1]P1 Presupuesto Aprobado'!C64</f>
        <v>26826885</v>
      </c>
      <c r="D62" s="21">
        <f>'[1]P3 Ejecucion '!D64</f>
        <v>0</v>
      </c>
      <c r="E62" s="21">
        <f>'[1]P3 Ejecucion '!E64</f>
        <v>0</v>
      </c>
      <c r="F62" s="21">
        <f>'[1]P3 Ejecucion '!F64</f>
        <v>1999676.52</v>
      </c>
      <c r="G62" s="21">
        <f>'[1]P3 Ejecucion '!G64</f>
        <v>1005801.5</v>
      </c>
      <c r="H62" s="21">
        <f>'[1]P3 Ejecucion '!H64</f>
        <v>0</v>
      </c>
      <c r="I62" s="21">
        <f>'[1]P3 Ejecucion '!I64</f>
        <v>0</v>
      </c>
      <c r="J62" s="21">
        <f>'[1]P3 Ejecucion '!J64</f>
        <v>6706117.8899999997</v>
      </c>
      <c r="K62" s="21">
        <f>'[1]P3 Ejecucion '!K64</f>
        <v>0</v>
      </c>
      <c r="L62" s="21">
        <f>'[1]P3 Ejecucion '!L64</f>
        <v>0</v>
      </c>
      <c r="M62" s="21">
        <f>'[1]P3 Ejecucion '!M64</f>
        <v>0</v>
      </c>
      <c r="N62" s="21">
        <f>'[1]P3 Ejecucion '!N64</f>
        <v>0</v>
      </c>
      <c r="O62" s="21">
        <f>'[1]P3 Ejecucion '!O64</f>
        <v>0</v>
      </c>
      <c r="P62" s="29">
        <f t="shared" ref="P62" si="7">P63+P64+P65+P66</f>
        <v>9711595.9100000001</v>
      </c>
    </row>
    <row r="63" spans="1:16" x14ac:dyDescent="0.35">
      <c r="A63" s="22" t="s">
        <v>76</v>
      </c>
      <c r="B63" s="23">
        <f>'[1]P1 Presupuesto Aprobado'!B65</f>
        <v>21126885</v>
      </c>
      <c r="C63" s="23">
        <f>'[1]P1 Presupuesto Aprobado'!C65</f>
        <v>24526885</v>
      </c>
      <c r="D63" s="23">
        <f>'[1]P3 Ejecucion '!D65</f>
        <v>0</v>
      </c>
      <c r="E63" s="23">
        <f>'[1]P3 Ejecucion '!E65</f>
        <v>0</v>
      </c>
      <c r="F63" s="23">
        <f>'[1]P3 Ejecucion '!F65</f>
        <v>1999676.52</v>
      </c>
      <c r="G63" s="23">
        <f>'[1]P3 Ejecucion '!G65</f>
        <v>1005801.5</v>
      </c>
      <c r="H63" s="23">
        <f>'[1]P3 Ejecucion '!H65</f>
        <v>0</v>
      </c>
      <c r="I63" s="23">
        <f>'[1]P3 Ejecucion '!I65</f>
        <v>0</v>
      </c>
      <c r="J63" s="23">
        <f>'[1]P3 Ejecucion '!J65</f>
        <v>6706117.8899999997</v>
      </c>
      <c r="K63" s="23">
        <f>'[1]P3 Ejecucion '!K65</f>
        <v>0</v>
      </c>
      <c r="L63" s="23">
        <f>'[1]P3 Ejecucion '!L65</f>
        <v>0</v>
      </c>
      <c r="M63" s="23">
        <f>'[1]P3 Ejecucion '!M65</f>
        <v>0</v>
      </c>
      <c r="N63" s="23">
        <f>'[1]P3 Ejecucion '!N65</f>
        <v>0</v>
      </c>
      <c r="O63" s="23">
        <f>'[1]P3 Ejecucion '!O65</f>
        <v>0</v>
      </c>
      <c r="P63" s="24">
        <f t="shared" si="1"/>
        <v>9711595.9100000001</v>
      </c>
    </row>
    <row r="64" spans="1:16" x14ac:dyDescent="0.35">
      <c r="A64" s="22" t="s">
        <v>77</v>
      </c>
      <c r="B64" s="23">
        <f>'[1]P1 Presupuesto Aprobado'!B66</f>
        <v>0</v>
      </c>
      <c r="C64" s="23">
        <f>'[1]P1 Presupuesto Aprobado'!C66</f>
        <v>2300000</v>
      </c>
      <c r="D64" s="23">
        <f>'[1]P3 Ejecucion '!D66</f>
        <v>0</v>
      </c>
      <c r="E64" s="23">
        <f>'[1]P3 Ejecucion '!E66</f>
        <v>0</v>
      </c>
      <c r="F64" s="23">
        <f>'[1]P3 Ejecucion '!F66</f>
        <v>0</v>
      </c>
      <c r="G64" s="23">
        <f>'[1]P3 Ejecucion '!G66</f>
        <v>0</v>
      </c>
      <c r="H64" s="23">
        <f>'[1]P3 Ejecucion '!H66</f>
        <v>0</v>
      </c>
      <c r="I64" s="23">
        <f>'[1]P3 Ejecucion '!I66</f>
        <v>0</v>
      </c>
      <c r="J64" s="23">
        <f>'[1]P3 Ejecucion '!J66</f>
        <v>0</v>
      </c>
      <c r="K64" s="23">
        <f>'[1]P3 Ejecucion '!K66</f>
        <v>0</v>
      </c>
      <c r="L64" s="23">
        <f>'[1]P3 Ejecucion '!L66</f>
        <v>0</v>
      </c>
      <c r="M64" s="23">
        <f>'[1]P3 Ejecucion '!M66</f>
        <v>0</v>
      </c>
      <c r="N64" s="23">
        <f>'[1]P3 Ejecucion '!N66</f>
        <v>0</v>
      </c>
      <c r="O64" s="23">
        <f>'[1]P3 Ejecucion '!O66</f>
        <v>0</v>
      </c>
      <c r="P64" s="24">
        <f t="shared" si="1"/>
        <v>0</v>
      </c>
    </row>
    <row r="65" spans="1:16" x14ac:dyDescent="0.35">
      <c r="A65" s="22" t="s">
        <v>78</v>
      </c>
      <c r="B65" s="23">
        <f>'[1]P1 Presupuesto Aprobado'!B67</f>
        <v>0</v>
      </c>
      <c r="C65" s="23">
        <f>'[1]P1 Presupuesto Aprobado'!C67</f>
        <v>0</v>
      </c>
      <c r="D65" s="23">
        <f>'[1]P3 Ejecucion '!D67</f>
        <v>0</v>
      </c>
      <c r="E65" s="23">
        <f>'[1]P3 Ejecucion '!E67</f>
        <v>0</v>
      </c>
      <c r="F65" s="23">
        <f>'[1]P3 Ejecucion '!F67</f>
        <v>0</v>
      </c>
      <c r="G65" s="23">
        <f>'[1]P3 Ejecucion '!G67</f>
        <v>0</v>
      </c>
      <c r="H65" s="23">
        <f>'[1]P3 Ejecucion '!H67</f>
        <v>0</v>
      </c>
      <c r="I65" s="23">
        <f>'[1]P3 Ejecucion '!I67</f>
        <v>0</v>
      </c>
      <c r="J65" s="23">
        <f>'[1]P3 Ejecucion '!J67</f>
        <v>0</v>
      </c>
      <c r="K65" s="23">
        <f>'[1]P3 Ejecucion '!K67</f>
        <v>0</v>
      </c>
      <c r="L65" s="23">
        <f>'[1]P3 Ejecucion '!L67</f>
        <v>0</v>
      </c>
      <c r="M65" s="23">
        <f>'[1]P3 Ejecucion '!M67</f>
        <v>0</v>
      </c>
      <c r="N65" s="23">
        <f>'[1]P3 Ejecucion '!N67</f>
        <v>0</v>
      </c>
      <c r="O65" s="23">
        <f>'[1]P3 Ejecucion '!O67</f>
        <v>0</v>
      </c>
      <c r="P65" s="24">
        <f t="shared" si="1"/>
        <v>0</v>
      </c>
    </row>
    <row r="66" spans="1:16" ht="29" x14ac:dyDescent="0.35">
      <c r="A66" s="22" t="s">
        <v>79</v>
      </c>
      <c r="B66" s="23">
        <f>'[1]P1 Presupuesto Aprobado'!B68</f>
        <v>0</v>
      </c>
      <c r="C66" s="23">
        <f>'[1]P1 Presupuesto Aprobado'!C68</f>
        <v>0</v>
      </c>
      <c r="D66" s="23">
        <f>'[1]P3 Ejecucion '!D68</f>
        <v>0</v>
      </c>
      <c r="E66" s="23">
        <f>'[1]P3 Ejecucion '!E68</f>
        <v>0</v>
      </c>
      <c r="F66" s="23">
        <f>'[1]P3 Ejecucion '!F68</f>
        <v>0</v>
      </c>
      <c r="G66" s="23">
        <f>'[1]P3 Ejecucion '!G68</f>
        <v>0</v>
      </c>
      <c r="H66" s="23">
        <f>'[1]P3 Ejecucion '!H68</f>
        <v>0</v>
      </c>
      <c r="I66" s="23">
        <f>'[1]P3 Ejecucion '!I68</f>
        <v>0</v>
      </c>
      <c r="J66" s="23">
        <f>'[1]P3 Ejecucion '!J68</f>
        <v>0</v>
      </c>
      <c r="K66" s="23">
        <f>'[1]P3 Ejecucion '!K68</f>
        <v>0</v>
      </c>
      <c r="L66" s="23">
        <f>'[1]P3 Ejecucion '!L68</f>
        <v>0</v>
      </c>
      <c r="M66" s="23">
        <f>'[1]P3 Ejecucion '!M68</f>
        <v>0</v>
      </c>
      <c r="N66" s="23">
        <f>'[1]P3 Ejecucion '!N68</f>
        <v>0</v>
      </c>
      <c r="O66" s="23">
        <f>'[1]P3 Ejecucion '!O68</f>
        <v>0</v>
      </c>
      <c r="P66" s="24">
        <f t="shared" si="1"/>
        <v>0</v>
      </c>
    </row>
    <row r="67" spans="1:16" ht="29" x14ac:dyDescent="0.35">
      <c r="A67" s="25" t="s">
        <v>80</v>
      </c>
      <c r="B67" s="23">
        <f>'[1]P1 Presupuesto Aprobado'!B69</f>
        <v>0</v>
      </c>
      <c r="C67" s="21">
        <f>'[1]P1 Presupuesto Aprobado'!C69</f>
        <v>0</v>
      </c>
      <c r="D67" s="21">
        <f>'[1]P3 Ejecucion '!D69</f>
        <v>0</v>
      </c>
      <c r="E67" s="21">
        <f>'[1]P3 Ejecucion '!E69</f>
        <v>0</v>
      </c>
      <c r="F67" s="21">
        <f>'[1]P3 Ejecucion '!F69</f>
        <v>0</v>
      </c>
      <c r="G67" s="21">
        <f>'[1]P3 Ejecucion '!G69</f>
        <v>0</v>
      </c>
      <c r="H67" s="21">
        <f>'[1]P3 Ejecucion '!H69</f>
        <v>0</v>
      </c>
      <c r="I67" s="21">
        <f>'[1]P3 Ejecucion '!I69</f>
        <v>0</v>
      </c>
      <c r="J67" s="21">
        <f>'[1]P3 Ejecucion '!J69</f>
        <v>0</v>
      </c>
      <c r="K67" s="21">
        <f>'[1]P3 Ejecucion '!K69</f>
        <v>0</v>
      </c>
      <c r="L67" s="21">
        <f>'[1]P3 Ejecucion '!L69</f>
        <v>0</v>
      </c>
      <c r="M67" s="21">
        <f>'[1]P3 Ejecucion '!M69</f>
        <v>0</v>
      </c>
      <c r="N67" s="21">
        <f>'[1]P3 Ejecucion '!N69</f>
        <v>0</v>
      </c>
      <c r="O67" s="21">
        <f>'[1]P3 Ejecucion '!O69</f>
        <v>0</v>
      </c>
      <c r="P67" s="29">
        <f t="shared" ref="P67" si="8">P68+P69</f>
        <v>0</v>
      </c>
    </row>
    <row r="68" spans="1:16" x14ac:dyDescent="0.35">
      <c r="A68" s="22" t="s">
        <v>81</v>
      </c>
      <c r="B68" s="23">
        <v>0</v>
      </c>
      <c r="C68" s="23">
        <f>'[1]P1 Presupuesto Aprobado'!C70</f>
        <v>0</v>
      </c>
      <c r="D68" s="23">
        <f>'[1]P3 Ejecucion '!D70</f>
        <v>0</v>
      </c>
      <c r="E68" s="23">
        <f>'[1]P3 Ejecucion '!E70</f>
        <v>0</v>
      </c>
      <c r="F68" s="23">
        <f>'[1]P3 Ejecucion '!F70</f>
        <v>0</v>
      </c>
      <c r="G68" s="23">
        <f>'[1]P3 Ejecucion '!G70</f>
        <v>0</v>
      </c>
      <c r="H68" s="23">
        <f>'[1]P3 Ejecucion '!H70</f>
        <v>0</v>
      </c>
      <c r="I68" s="23">
        <f>'[1]P3 Ejecucion '!I70</f>
        <v>0</v>
      </c>
      <c r="J68" s="23">
        <f>'[1]P3 Ejecucion '!J70</f>
        <v>0</v>
      </c>
      <c r="K68" s="23">
        <f>'[1]P3 Ejecucion '!K70</f>
        <v>0</v>
      </c>
      <c r="L68" s="23">
        <f>'[1]P3 Ejecucion '!L70</f>
        <v>0</v>
      </c>
      <c r="M68" s="23">
        <f>'[1]P3 Ejecucion '!M70</f>
        <v>0</v>
      </c>
      <c r="N68" s="23">
        <f>'[1]P3 Ejecucion '!N70</f>
        <v>0</v>
      </c>
      <c r="O68" s="23">
        <f>'[1]P3 Ejecucion '!O70</f>
        <v>0</v>
      </c>
      <c r="P68" s="24">
        <f t="shared" si="1"/>
        <v>0</v>
      </c>
    </row>
    <row r="69" spans="1:16" ht="29" x14ac:dyDescent="0.35">
      <c r="A69" s="22" t="s">
        <v>82</v>
      </c>
      <c r="B69" s="23">
        <v>0</v>
      </c>
      <c r="C69" s="23">
        <f>'[1]P1 Presupuesto Aprobado'!C71</f>
        <v>0</v>
      </c>
      <c r="D69" s="23">
        <f>'[1]P3 Ejecucion '!D71</f>
        <v>0</v>
      </c>
      <c r="E69" s="23">
        <f>'[1]P3 Ejecucion '!E71</f>
        <v>0</v>
      </c>
      <c r="F69" s="23">
        <f>'[1]P3 Ejecucion '!F71</f>
        <v>0</v>
      </c>
      <c r="G69" s="23">
        <f>'[1]P3 Ejecucion '!G71</f>
        <v>0</v>
      </c>
      <c r="H69" s="23">
        <f>'[1]P3 Ejecucion '!H71</f>
        <v>0</v>
      </c>
      <c r="I69" s="23">
        <f>'[1]P3 Ejecucion '!I71</f>
        <v>0</v>
      </c>
      <c r="J69" s="23">
        <f>'[1]P3 Ejecucion '!J71</f>
        <v>0</v>
      </c>
      <c r="K69" s="23">
        <f>'[1]P3 Ejecucion '!K71</f>
        <v>0</v>
      </c>
      <c r="L69" s="23">
        <f>'[1]P3 Ejecucion '!L71</f>
        <v>0</v>
      </c>
      <c r="M69" s="23">
        <f>'[1]P3 Ejecucion '!M71</f>
        <v>0</v>
      </c>
      <c r="N69" s="23">
        <f>'[1]P3 Ejecucion '!N71</f>
        <v>0</v>
      </c>
      <c r="O69" s="23">
        <f>'[1]P3 Ejecucion '!O71</f>
        <v>0</v>
      </c>
      <c r="P69" s="24">
        <f t="shared" si="1"/>
        <v>0</v>
      </c>
    </row>
    <row r="70" spans="1:16" x14ac:dyDescent="0.35">
      <c r="A70" s="25" t="s">
        <v>83</v>
      </c>
      <c r="B70" s="21">
        <f>'[1]P1 Presupuesto Aprobado'!B72</f>
        <v>0</v>
      </c>
      <c r="C70" s="21">
        <f>'[1]P1 Presupuesto Aprobado'!C72</f>
        <v>3389</v>
      </c>
      <c r="D70" s="21">
        <f>'[1]P3 Ejecucion '!D72</f>
        <v>0</v>
      </c>
      <c r="E70" s="21">
        <f>'[1]P3 Ejecucion '!E72</f>
        <v>0</v>
      </c>
      <c r="F70" s="21">
        <f>'[1]P3 Ejecucion '!F72</f>
        <v>0</v>
      </c>
      <c r="G70" s="21">
        <f>'[1]P3 Ejecucion '!G72</f>
        <v>0</v>
      </c>
      <c r="H70" s="21">
        <f>'[1]P3 Ejecucion '!H72</f>
        <v>0</v>
      </c>
      <c r="I70" s="21">
        <f>'[1]P3 Ejecucion '!I72</f>
        <v>0</v>
      </c>
      <c r="J70" s="21">
        <f>'[1]P3 Ejecucion '!J72</f>
        <v>3388.68</v>
      </c>
      <c r="K70" s="21">
        <f>'[1]P3 Ejecucion '!K72</f>
        <v>0</v>
      </c>
      <c r="L70" s="21">
        <f>'[1]P3 Ejecucion '!L72</f>
        <v>0</v>
      </c>
      <c r="M70" s="21">
        <f>'[1]P3 Ejecucion '!M72</f>
        <v>0</v>
      </c>
      <c r="N70" s="21">
        <f>'[1]P3 Ejecucion '!N72</f>
        <v>0</v>
      </c>
      <c r="O70" s="21">
        <f>'[1]P3 Ejecucion '!O72</f>
        <v>0</v>
      </c>
      <c r="P70" s="24">
        <f t="shared" si="1"/>
        <v>3388.68</v>
      </c>
    </row>
    <row r="71" spans="1:16" x14ac:dyDescent="0.35">
      <c r="A71" s="22" t="s">
        <v>84</v>
      </c>
      <c r="B71" s="30"/>
      <c r="C71" s="21">
        <f>'[1]P1 Presupuesto Aprobado'!C73</f>
        <v>0</v>
      </c>
      <c r="D71" s="23">
        <f>'[1]P3 Ejecucion '!D73</f>
        <v>0</v>
      </c>
      <c r="E71" s="23">
        <f>'[1]P3 Ejecucion '!E73</f>
        <v>0</v>
      </c>
      <c r="F71" s="23">
        <f>'[1]P3 Ejecucion '!F73</f>
        <v>0</v>
      </c>
      <c r="G71" s="23">
        <f>'[1]P3 Ejecucion '!G73</f>
        <v>0</v>
      </c>
      <c r="H71" s="23">
        <f>'[1]P3 Ejecucion '!H73</f>
        <v>0</v>
      </c>
      <c r="I71" s="23">
        <f>'[1]P3 Ejecucion '!I73</f>
        <v>0</v>
      </c>
      <c r="J71" s="21">
        <f>'[1]P3 Ejecucion '!J73</f>
        <v>0</v>
      </c>
      <c r="K71" s="21">
        <f>'[1]P3 Ejecucion '!K73</f>
        <v>0</v>
      </c>
      <c r="L71" s="21">
        <f>'[1]P3 Ejecucion '!L73</f>
        <v>0</v>
      </c>
      <c r="M71" s="21">
        <f>'[1]P3 Ejecucion '!M73</f>
        <v>0</v>
      </c>
      <c r="N71" s="21">
        <f>'[1]P3 Ejecucion '!N73</f>
        <v>0</v>
      </c>
      <c r="O71" s="21">
        <f>'[1]P3 Ejecucion '!O73</f>
        <v>0</v>
      </c>
      <c r="P71" s="24">
        <f t="shared" si="1"/>
        <v>0</v>
      </c>
    </row>
    <row r="72" spans="1:16" x14ac:dyDescent="0.35">
      <c r="A72" s="22" t="s">
        <v>85</v>
      </c>
      <c r="B72" s="23">
        <f>'[1]P1 Presupuesto Aprobado'!B73</f>
        <v>0</v>
      </c>
      <c r="C72" s="21">
        <f>'[1]P1 Presupuesto Aprobado'!C74</f>
        <v>0</v>
      </c>
      <c r="D72" s="23">
        <f>'[1]P3 Ejecucion '!D74</f>
        <v>0</v>
      </c>
      <c r="E72" s="23">
        <f>'[1]P3 Ejecucion '!E74</f>
        <v>0</v>
      </c>
      <c r="F72" s="23">
        <f>'[1]P3 Ejecucion '!F74</f>
        <v>0</v>
      </c>
      <c r="G72" s="23">
        <f>'[1]P3 Ejecucion '!G74</f>
        <v>0</v>
      </c>
      <c r="H72" s="23">
        <f>'[1]P3 Ejecucion '!H74</f>
        <v>0</v>
      </c>
      <c r="I72" s="23">
        <f>'[1]P3 Ejecucion '!I74</f>
        <v>0</v>
      </c>
      <c r="J72" s="21">
        <f>'[1]P3 Ejecucion '!J74</f>
        <v>0</v>
      </c>
      <c r="K72" s="21">
        <f>'[1]P3 Ejecucion '!K74</f>
        <v>0</v>
      </c>
      <c r="L72" s="21">
        <f>'[1]P3 Ejecucion '!L74</f>
        <v>0</v>
      </c>
      <c r="M72" s="21">
        <f>'[1]P3 Ejecucion '!M74</f>
        <v>0</v>
      </c>
      <c r="N72" s="21">
        <f>'[1]P3 Ejecucion '!N74</f>
        <v>0</v>
      </c>
      <c r="O72" s="21">
        <f>'[1]P3 Ejecucion '!O74</f>
        <v>0</v>
      </c>
      <c r="P72" s="24">
        <f t="shared" si="1"/>
        <v>0</v>
      </c>
    </row>
    <row r="73" spans="1:16" ht="29" x14ac:dyDescent="0.35">
      <c r="A73" s="22" t="s">
        <v>86</v>
      </c>
      <c r="B73" s="23">
        <f>'[1]P1 Presupuesto Aprobado'!B75</f>
        <v>0</v>
      </c>
      <c r="C73" s="21">
        <f>'[1]P1 Presupuesto Aprobado'!C75</f>
        <v>0</v>
      </c>
      <c r="D73" s="23">
        <f>'[1]P3 Ejecucion '!D75</f>
        <v>0</v>
      </c>
      <c r="E73" s="23">
        <f>'[1]P3 Ejecucion '!E75</f>
        <v>0</v>
      </c>
      <c r="F73" s="23">
        <f>'[1]P3 Ejecucion '!F75</f>
        <v>0</v>
      </c>
      <c r="G73" s="23">
        <f>'[1]P3 Ejecucion '!G75</f>
        <v>0</v>
      </c>
      <c r="H73" s="23">
        <f>'[1]P3 Ejecucion '!H75</f>
        <v>0</v>
      </c>
      <c r="I73" s="23">
        <f>'[1]P3 Ejecucion '!I75</f>
        <v>0</v>
      </c>
      <c r="J73" s="21">
        <f>'[1]P3 Ejecucion '!J75</f>
        <v>0</v>
      </c>
      <c r="K73" s="21">
        <f>'[1]P3 Ejecucion '!K75</f>
        <v>0</v>
      </c>
      <c r="L73" s="21">
        <f>'[1]P3 Ejecucion '!L75</f>
        <v>0</v>
      </c>
      <c r="M73" s="21">
        <f>'[1]P3 Ejecucion '!M75</f>
        <v>0</v>
      </c>
      <c r="N73" s="21">
        <f>'[1]P3 Ejecucion '!N75</f>
        <v>0</v>
      </c>
      <c r="O73" s="21">
        <f>'[1]P3 Ejecucion '!O75</f>
        <v>0</v>
      </c>
      <c r="P73" s="24">
        <f t="shared" si="1"/>
        <v>0</v>
      </c>
    </row>
    <row r="74" spans="1:16" ht="43.5" x14ac:dyDescent="0.35">
      <c r="A74" s="22" t="s">
        <v>87</v>
      </c>
      <c r="B74" s="23">
        <v>0</v>
      </c>
      <c r="C74" s="21">
        <f>'[1]P1 Presupuesto Aprobado'!C76</f>
        <v>3389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1">
        <f>'[1]P3 Ejecucion '!J76</f>
        <v>3388.68</v>
      </c>
      <c r="K74" s="21">
        <f>'[1]P3 Ejecucion '!K76</f>
        <v>0</v>
      </c>
      <c r="L74" s="21">
        <f>'[1]P3 Ejecucion '!L76</f>
        <v>0</v>
      </c>
      <c r="M74" s="21">
        <f>'[1]P3 Ejecucion '!M76</f>
        <v>0</v>
      </c>
      <c r="N74" s="21">
        <f>'[1]P3 Ejecucion '!N76</f>
        <v>0</v>
      </c>
      <c r="O74" s="21">
        <f>'[1]P3 Ejecucion '!O76</f>
        <v>0</v>
      </c>
      <c r="P74" s="24">
        <f t="shared" si="1"/>
        <v>3388.68</v>
      </c>
    </row>
    <row r="75" spans="1:16" x14ac:dyDescent="0.35">
      <c r="A75" s="18" t="s">
        <v>88</v>
      </c>
      <c r="B75" s="21">
        <f>B76+B79+B82</f>
        <v>0</v>
      </c>
      <c r="C75" s="21">
        <f>'[1]P1 Presupuesto Aprobado'!C77</f>
        <v>0</v>
      </c>
      <c r="D75" s="21">
        <f t="shared" ref="D75:I75" si="9">D76+D79+D82</f>
        <v>0</v>
      </c>
      <c r="E75" s="21">
        <f t="shared" si="9"/>
        <v>0</v>
      </c>
      <c r="F75" s="21">
        <f t="shared" si="9"/>
        <v>0</v>
      </c>
      <c r="G75" s="21">
        <f t="shared" si="9"/>
        <v>0</v>
      </c>
      <c r="H75" s="21">
        <f t="shared" si="9"/>
        <v>0</v>
      </c>
      <c r="I75" s="21">
        <f t="shared" si="9"/>
        <v>0</v>
      </c>
      <c r="J75" s="21">
        <f>'[1]P3 Ejecucion '!J77</f>
        <v>0</v>
      </c>
      <c r="K75" s="21">
        <f>'[1]P3 Ejecucion '!K77</f>
        <v>0</v>
      </c>
      <c r="L75" s="21">
        <f>'[1]P3 Ejecucion '!L77</f>
        <v>0</v>
      </c>
      <c r="M75" s="21">
        <f>'[1]P3 Ejecucion '!M77</f>
        <v>0</v>
      </c>
      <c r="N75" s="21">
        <f>'[1]P3 Ejecucion '!N77</f>
        <v>0</v>
      </c>
      <c r="O75" s="21">
        <f>'[1]P3 Ejecucion '!O77</f>
        <v>0</v>
      </c>
      <c r="P75" s="24">
        <f t="shared" si="1"/>
        <v>0</v>
      </c>
    </row>
    <row r="76" spans="1:16" x14ac:dyDescent="0.35">
      <c r="A76" s="25" t="s">
        <v>89</v>
      </c>
      <c r="B76" s="21">
        <f>'[1]P1 Presupuesto Aprobado'!B78</f>
        <v>0</v>
      </c>
      <c r="C76" s="21">
        <f>'[1]P1 Presupuesto Aprobado'!C78</f>
        <v>0</v>
      </c>
      <c r="D76" s="21">
        <f>'[1]P3 Ejecucion '!D78</f>
        <v>0</v>
      </c>
      <c r="E76" s="21">
        <f>'[1]P3 Ejecucion '!E78</f>
        <v>0</v>
      </c>
      <c r="F76" s="21">
        <f>'[1]P3 Ejecucion '!F78</f>
        <v>0</v>
      </c>
      <c r="G76" s="21">
        <f>'[1]P3 Ejecucion '!G78</f>
        <v>0</v>
      </c>
      <c r="H76" s="21">
        <f>'[1]P3 Ejecucion '!H78</f>
        <v>0</v>
      </c>
      <c r="I76" s="21">
        <f>'[1]P3 Ejecucion '!I78</f>
        <v>0</v>
      </c>
      <c r="J76" s="21">
        <f>'[1]P3 Ejecucion '!J78</f>
        <v>0</v>
      </c>
      <c r="K76" s="21">
        <f>'[1]P3 Ejecucion '!K78</f>
        <v>0</v>
      </c>
      <c r="L76" s="21">
        <f>'[1]P3 Ejecucion '!L78</f>
        <v>0</v>
      </c>
      <c r="M76" s="21">
        <f>'[1]P3 Ejecucion '!M78</f>
        <v>0</v>
      </c>
      <c r="N76" s="21">
        <f>'[1]P3 Ejecucion '!N78</f>
        <v>0</v>
      </c>
      <c r="O76" s="21">
        <f>'[1]P3 Ejecucion '!O78</f>
        <v>0</v>
      </c>
      <c r="P76" s="24">
        <f t="shared" ref="P76:P83" si="10">SUM(D76:O76)</f>
        <v>0</v>
      </c>
    </row>
    <row r="77" spans="1:16" x14ac:dyDescent="0.35">
      <c r="A77" s="22" t="s">
        <v>90</v>
      </c>
      <c r="B77" s="23">
        <f>'[1]P1 Presupuesto Aprobado'!B79</f>
        <v>0</v>
      </c>
      <c r="C77" s="21">
        <f>'[1]P1 Presupuesto Aprobado'!C79</f>
        <v>0</v>
      </c>
      <c r="D77" s="23">
        <f>'[1]P3 Ejecucion '!D79</f>
        <v>0</v>
      </c>
      <c r="E77" s="23">
        <f>'[1]P3 Ejecucion '!E79</f>
        <v>0</v>
      </c>
      <c r="F77" s="23">
        <f>'[1]P3 Ejecucion '!F79</f>
        <v>0</v>
      </c>
      <c r="G77" s="23">
        <f>'[1]P3 Ejecucion '!G79</f>
        <v>0</v>
      </c>
      <c r="H77" s="23">
        <f>'[1]P3 Ejecucion '!H79</f>
        <v>0</v>
      </c>
      <c r="I77" s="23">
        <f>'[1]P3 Ejecucion '!I79</f>
        <v>0</v>
      </c>
      <c r="J77" s="23">
        <f>'[1]P3 Ejecucion '!J79</f>
        <v>0</v>
      </c>
      <c r="K77" s="23">
        <f>'[1]P3 Ejecucion '!K79</f>
        <v>0</v>
      </c>
      <c r="L77" s="23">
        <f>'[1]P3 Ejecucion '!L79</f>
        <v>0</v>
      </c>
      <c r="M77" s="23">
        <f>'[1]P3 Ejecucion '!M79</f>
        <v>0</v>
      </c>
      <c r="N77" s="23">
        <f>'[1]P3 Ejecucion '!N79</f>
        <v>0</v>
      </c>
      <c r="O77" s="23">
        <f>'[1]P3 Ejecucion '!O79</f>
        <v>0</v>
      </c>
      <c r="P77" s="24">
        <f t="shared" si="10"/>
        <v>0</v>
      </c>
    </row>
    <row r="78" spans="1:16" ht="29" x14ac:dyDescent="0.35">
      <c r="A78" s="22" t="s">
        <v>91</v>
      </c>
      <c r="B78" s="23">
        <f>'[1]P1 Presupuesto Aprobado'!B80</f>
        <v>0</v>
      </c>
      <c r="C78" s="21">
        <f>'[1]P1 Presupuesto Aprobado'!C80</f>
        <v>0</v>
      </c>
      <c r="D78" s="23">
        <f>'[1]P3 Ejecucion '!D80</f>
        <v>0</v>
      </c>
      <c r="E78" s="23">
        <f>'[1]P3 Ejecucion '!E80</f>
        <v>0</v>
      </c>
      <c r="F78" s="23">
        <f>'[1]P3 Ejecucion '!F80</f>
        <v>0</v>
      </c>
      <c r="G78" s="23">
        <f>'[1]P3 Ejecucion '!G80</f>
        <v>0</v>
      </c>
      <c r="H78" s="23">
        <f>'[1]P3 Ejecucion '!H80</f>
        <v>0</v>
      </c>
      <c r="I78" s="23">
        <f>'[1]P3 Ejecucion '!I80</f>
        <v>0</v>
      </c>
      <c r="J78" s="23">
        <f>'[1]P3 Ejecucion '!J80</f>
        <v>0</v>
      </c>
      <c r="K78" s="23">
        <f>'[1]P3 Ejecucion '!K80</f>
        <v>0</v>
      </c>
      <c r="L78" s="23">
        <f>'[1]P3 Ejecucion '!L80</f>
        <v>0</v>
      </c>
      <c r="M78" s="23">
        <f>'[1]P3 Ejecucion '!M80</f>
        <v>0</v>
      </c>
      <c r="N78" s="23">
        <f>'[1]P3 Ejecucion '!N80</f>
        <v>0</v>
      </c>
      <c r="O78" s="23">
        <f>'[1]P3 Ejecucion '!O80</f>
        <v>0</v>
      </c>
      <c r="P78" s="24">
        <f t="shared" si="10"/>
        <v>0</v>
      </c>
    </row>
    <row r="79" spans="1:16" x14ac:dyDescent="0.35">
      <c r="A79" s="25" t="s">
        <v>92</v>
      </c>
      <c r="B79" s="21">
        <f>'[1]P1 Presupuesto Aprobado'!B81</f>
        <v>0</v>
      </c>
      <c r="C79" s="21">
        <f>'[1]P1 Presupuesto Aprobado'!C81</f>
        <v>0</v>
      </c>
      <c r="D79" s="21">
        <f>'[1]P3 Ejecucion '!D81</f>
        <v>0</v>
      </c>
      <c r="E79" s="21">
        <f>'[1]P3 Ejecucion '!E81</f>
        <v>0</v>
      </c>
      <c r="F79" s="21">
        <f>'[1]P3 Ejecucion '!F81</f>
        <v>0</v>
      </c>
      <c r="G79" s="21">
        <f>'[1]P3 Ejecucion '!G81</f>
        <v>0</v>
      </c>
      <c r="H79" s="21">
        <f>'[1]P3 Ejecucion '!H81</f>
        <v>0</v>
      </c>
      <c r="I79" s="21">
        <f>'[1]P3 Ejecucion '!I81</f>
        <v>0</v>
      </c>
      <c r="J79" s="21">
        <f>'[1]P3 Ejecucion '!J81</f>
        <v>0</v>
      </c>
      <c r="K79" s="21">
        <f>'[1]P3 Ejecucion '!K81</f>
        <v>0</v>
      </c>
      <c r="L79" s="21">
        <f>'[1]P3 Ejecucion '!L81</f>
        <v>0</v>
      </c>
      <c r="M79" s="21">
        <f>'[1]P3 Ejecucion '!M81</f>
        <v>0</v>
      </c>
      <c r="N79" s="21">
        <f>'[1]P3 Ejecucion '!N81</f>
        <v>0</v>
      </c>
      <c r="O79" s="21">
        <f>'[1]P3 Ejecucion '!O81</f>
        <v>0</v>
      </c>
      <c r="P79" s="24">
        <f t="shared" si="10"/>
        <v>0</v>
      </c>
    </row>
    <row r="80" spans="1:16" x14ac:dyDescent="0.35">
      <c r="A80" s="22" t="s">
        <v>93</v>
      </c>
      <c r="B80" s="23">
        <f>'[1]P1 Presupuesto Aprobado'!B82</f>
        <v>0</v>
      </c>
      <c r="C80" s="23">
        <f>'[1]P1 Presupuesto Aprobado'!C82</f>
        <v>0</v>
      </c>
      <c r="D80" s="23">
        <f>'[1]P3 Ejecucion '!D82</f>
        <v>0</v>
      </c>
      <c r="E80" s="23">
        <f>'[1]P3 Ejecucion '!E82</f>
        <v>0</v>
      </c>
      <c r="F80" s="23">
        <f>'[1]P3 Ejecucion '!F82</f>
        <v>0</v>
      </c>
      <c r="G80" s="23">
        <f>'[1]P3 Ejecucion '!G82</f>
        <v>0</v>
      </c>
      <c r="H80" s="23">
        <f>'[1]P3 Ejecucion '!H82</f>
        <v>0</v>
      </c>
      <c r="I80" s="23">
        <f>'[1]P3 Ejecucion '!I82</f>
        <v>0</v>
      </c>
      <c r="J80" s="23">
        <f>'[1]P3 Ejecucion '!J82</f>
        <v>0</v>
      </c>
      <c r="K80" s="23">
        <f>'[1]P3 Ejecucion '!K82</f>
        <v>0</v>
      </c>
      <c r="L80" s="23">
        <f>'[1]P3 Ejecucion '!L82</f>
        <v>0</v>
      </c>
      <c r="M80" s="23">
        <f>'[1]P3 Ejecucion '!M82</f>
        <v>0</v>
      </c>
      <c r="N80" s="23">
        <f>'[1]P3 Ejecucion '!N82</f>
        <v>0</v>
      </c>
      <c r="O80" s="23">
        <f>'[1]P3 Ejecucion '!O82</f>
        <v>0</v>
      </c>
      <c r="P80" s="24">
        <f t="shared" si="10"/>
        <v>0</v>
      </c>
    </row>
    <row r="81" spans="1:16" x14ac:dyDescent="0.35">
      <c r="A81" s="22" t="s">
        <v>94</v>
      </c>
      <c r="B81" s="23">
        <f>'[1]P1 Presupuesto Aprobado'!B83</f>
        <v>0</v>
      </c>
      <c r="C81" s="23">
        <f>'[1]P1 Presupuesto Aprobado'!C83</f>
        <v>0</v>
      </c>
      <c r="D81" s="23">
        <f>'[1]P3 Ejecucion '!D83</f>
        <v>0</v>
      </c>
      <c r="E81" s="23">
        <f>'[1]P3 Ejecucion '!E83</f>
        <v>0</v>
      </c>
      <c r="F81" s="23">
        <f>'[1]P3 Ejecucion '!F83</f>
        <v>0</v>
      </c>
      <c r="G81" s="23">
        <f>'[1]P3 Ejecucion '!G83</f>
        <v>0</v>
      </c>
      <c r="H81" s="23">
        <f>'[1]P3 Ejecucion '!H83</f>
        <v>0</v>
      </c>
      <c r="I81" s="23">
        <f>'[1]P3 Ejecucion '!I83</f>
        <v>0</v>
      </c>
      <c r="J81" s="23">
        <f>'[1]P3 Ejecucion '!J83</f>
        <v>0</v>
      </c>
      <c r="K81" s="23">
        <f>'[1]P3 Ejecucion '!K83</f>
        <v>0</v>
      </c>
      <c r="L81" s="23">
        <f>'[1]P3 Ejecucion '!L83</f>
        <v>0</v>
      </c>
      <c r="M81" s="23">
        <f>'[1]P3 Ejecucion '!M83</f>
        <v>0</v>
      </c>
      <c r="N81" s="23">
        <f>'[1]P3 Ejecucion '!N83</f>
        <v>0</v>
      </c>
      <c r="O81" s="23">
        <f>'[1]P3 Ejecucion '!O83</f>
        <v>0</v>
      </c>
      <c r="P81" s="24">
        <f t="shared" si="10"/>
        <v>0</v>
      </c>
    </row>
    <row r="82" spans="1:16" x14ac:dyDescent="0.35">
      <c r="A82" s="25" t="s">
        <v>95</v>
      </c>
      <c r="B82" s="21">
        <f>'[1]P1 Presupuesto Aprobado'!B84</f>
        <v>0</v>
      </c>
      <c r="C82" s="21">
        <f>'[1]P1 Presupuesto Aprobado'!C84</f>
        <v>0</v>
      </c>
      <c r="D82" s="21">
        <f>'[1]P3 Ejecucion '!D84</f>
        <v>0</v>
      </c>
      <c r="E82" s="21">
        <f>'[1]P3 Ejecucion '!E84</f>
        <v>0</v>
      </c>
      <c r="F82" s="21">
        <f>'[1]P3 Ejecucion '!F84</f>
        <v>0</v>
      </c>
      <c r="G82" s="21">
        <f>'[1]P3 Ejecucion '!G84</f>
        <v>0</v>
      </c>
      <c r="H82" s="21">
        <f>'[1]P3 Ejecucion '!H84</f>
        <v>0</v>
      </c>
      <c r="I82" s="21">
        <f>'[1]P3 Ejecucion '!I84</f>
        <v>0</v>
      </c>
      <c r="J82" s="21">
        <f>'[1]P3 Ejecucion '!J84</f>
        <v>0</v>
      </c>
      <c r="K82" s="21">
        <f>'[1]P3 Ejecucion '!K84</f>
        <v>0</v>
      </c>
      <c r="L82" s="21">
        <f>'[1]P3 Ejecucion '!L84</f>
        <v>0</v>
      </c>
      <c r="M82" s="21">
        <f>'[1]P3 Ejecucion '!M84</f>
        <v>0</v>
      </c>
      <c r="N82" s="21">
        <f>'[1]P3 Ejecucion '!N84</f>
        <v>0</v>
      </c>
      <c r="O82" s="21">
        <f>'[1]P3 Ejecucion '!O84</f>
        <v>0</v>
      </c>
      <c r="P82" s="24">
        <f t="shared" si="10"/>
        <v>0</v>
      </c>
    </row>
    <row r="83" spans="1:16" x14ac:dyDescent="0.35">
      <c r="A83" s="22" t="s">
        <v>96</v>
      </c>
      <c r="B83" s="23">
        <f>'[1]P1 Presupuesto Aprobado'!B85</f>
        <v>0</v>
      </c>
      <c r="C83" s="23">
        <f>'[1]P1 Presupuesto Aprobado'!C85</f>
        <v>0</v>
      </c>
      <c r="D83" s="23">
        <f>'[1]P3 Ejecucion '!D85</f>
        <v>0</v>
      </c>
      <c r="E83" s="23">
        <f>'[1]P3 Ejecucion '!E85</f>
        <v>0</v>
      </c>
      <c r="F83" s="23">
        <f>'[1]P3 Ejecucion '!F85</f>
        <v>0</v>
      </c>
      <c r="G83" s="23">
        <f>'[1]P3 Ejecucion '!G85</f>
        <v>0</v>
      </c>
      <c r="H83" s="23">
        <f>'[1]P3 Ejecucion '!H85</f>
        <v>0</v>
      </c>
      <c r="I83" s="23">
        <f>'[1]P3 Ejecucion '!I85</f>
        <v>0</v>
      </c>
      <c r="J83" s="23">
        <f>'[1]P3 Ejecucion '!J85</f>
        <v>0</v>
      </c>
      <c r="K83" s="23">
        <f>'[1]P3 Ejecucion '!K85</f>
        <v>0</v>
      </c>
      <c r="L83" s="23">
        <f>'[1]P3 Ejecucion '!L85</f>
        <v>0</v>
      </c>
      <c r="M83" s="23">
        <f>'[1]P3 Ejecucion '!M85</f>
        <v>0</v>
      </c>
      <c r="N83" s="23">
        <f>'[1]P3 Ejecucion '!N85</f>
        <v>0</v>
      </c>
      <c r="O83" s="23">
        <f>'[1]P3 Ejecucion '!O85</f>
        <v>0</v>
      </c>
      <c r="P83" s="24">
        <f t="shared" si="10"/>
        <v>0</v>
      </c>
    </row>
    <row r="84" spans="1:16" x14ac:dyDescent="0.35">
      <c r="A84" s="31" t="s">
        <v>97</v>
      </c>
      <c r="B84" s="32">
        <f>B9+B75</f>
        <v>810352937</v>
      </c>
      <c r="C84" s="32">
        <f t="shared" ref="C84:P84" si="11">C9+C75</f>
        <v>755871539</v>
      </c>
      <c r="D84" s="32">
        <f t="shared" si="11"/>
        <v>26297339.990000002</v>
      </c>
      <c r="E84" s="32">
        <f t="shared" si="11"/>
        <v>27650847.23</v>
      </c>
      <c r="F84" s="32">
        <f t="shared" si="11"/>
        <v>40665970.609999999</v>
      </c>
      <c r="G84" s="32">
        <f t="shared" si="11"/>
        <v>51494210.720000006</v>
      </c>
      <c r="H84" s="32">
        <f t="shared" si="11"/>
        <v>56707630.68</v>
      </c>
      <c r="I84" s="32">
        <f t="shared" si="11"/>
        <v>56113033.639999993</v>
      </c>
      <c r="J84" s="32">
        <f t="shared" si="11"/>
        <v>122321200.8</v>
      </c>
      <c r="K84" s="32">
        <f t="shared" si="11"/>
        <v>0</v>
      </c>
      <c r="L84" s="32">
        <f t="shared" si="11"/>
        <v>0</v>
      </c>
      <c r="M84" s="32">
        <f t="shared" si="11"/>
        <v>0</v>
      </c>
      <c r="N84" s="32">
        <f t="shared" si="11"/>
        <v>0</v>
      </c>
      <c r="O84" s="32">
        <f t="shared" si="11"/>
        <v>0</v>
      </c>
      <c r="P84" s="32">
        <f t="shared" si="11"/>
        <v>381250233.67000002</v>
      </c>
    </row>
    <row r="85" spans="1:16" x14ac:dyDescent="0.35">
      <c r="A85" s="33" t="s">
        <v>98</v>
      </c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 spans="1:16" ht="18.5" x14ac:dyDescent="0.45">
      <c r="A86" s="36"/>
      <c r="B86" s="37"/>
      <c r="C86" s="38"/>
      <c r="D86" s="37"/>
      <c r="E86" s="37"/>
      <c r="F86" s="37"/>
      <c r="G86" s="37"/>
      <c r="H86" s="37"/>
      <c r="I86" s="37"/>
      <c r="J86" s="37"/>
      <c r="K86" s="37"/>
      <c r="L86" s="39"/>
      <c r="M86" s="39"/>
      <c r="N86" s="40"/>
      <c r="O86" s="39"/>
      <c r="P86" s="39"/>
    </row>
    <row r="87" spans="1:16" x14ac:dyDescent="0.35">
      <c r="A87" s="41" t="s">
        <v>99</v>
      </c>
      <c r="B87" s="34"/>
      <c r="C87" s="34"/>
      <c r="D87" s="34"/>
      <c r="E87" s="34"/>
      <c r="F87" s="34"/>
      <c r="G87" s="34"/>
      <c r="H87" s="34"/>
      <c r="I87" s="42"/>
      <c r="J87" s="42"/>
      <c r="K87" s="42"/>
      <c r="L87" s="42"/>
      <c r="M87" s="42"/>
      <c r="N87" s="42"/>
      <c r="O87" s="42"/>
      <c r="P87" s="34"/>
    </row>
    <row r="88" spans="1:16" x14ac:dyDescent="0.35">
      <c r="A88" s="43" t="s">
        <v>100</v>
      </c>
      <c r="B88" s="44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</row>
    <row r="89" spans="1:16" x14ac:dyDescent="0.35">
      <c r="A89" s="43" t="s">
        <v>101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</row>
    <row r="90" spans="1:16" x14ac:dyDescent="0.35">
      <c r="A90" s="43" t="s">
        <v>102</v>
      </c>
      <c r="B90" s="44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</row>
    <row r="91" spans="1:16" x14ac:dyDescent="0.35">
      <c r="A91" s="43" t="s">
        <v>103</v>
      </c>
      <c r="B91" s="44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</row>
    <row r="92" spans="1:16" x14ac:dyDescent="0.35">
      <c r="A92" s="45" t="s">
        <v>104</v>
      </c>
      <c r="B92" s="44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</row>
    <row r="93" spans="1:16" x14ac:dyDescent="0.35">
      <c r="A93" s="45" t="s">
        <v>105</v>
      </c>
      <c r="B93" s="44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</row>
    <row r="94" spans="1:16" x14ac:dyDescent="0.35">
      <c r="A94" s="46" t="s">
        <v>106</v>
      </c>
      <c r="B94" s="44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</row>
    <row r="95" spans="1:16" x14ac:dyDescent="0.35">
      <c r="A95" s="46"/>
      <c r="B95" s="44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</row>
    <row r="96" spans="1:16" ht="15" thickBot="1" x14ac:dyDescent="0.4">
      <c r="A96" s="47" t="s">
        <v>107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6" ht="36.5" thickBot="1" x14ac:dyDescent="0.4">
      <c r="A97" s="49" t="s">
        <v>108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</row>
    <row r="98" spans="1:16" ht="37" thickBot="1" x14ac:dyDescent="0.4">
      <c r="A98" s="50" t="s">
        <v>109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</row>
    <row r="99" spans="1:16" ht="85" thickBot="1" x14ac:dyDescent="0.4">
      <c r="A99" s="51" t="s">
        <v>110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</row>
    <row r="100" spans="1:16" x14ac:dyDescent="0.35">
      <c r="A100" s="52"/>
      <c r="B100" s="53"/>
      <c r="C100" s="53"/>
      <c r="D100" s="54"/>
      <c r="E100" s="54"/>
      <c r="F100" s="54"/>
      <c r="G100" s="54"/>
      <c r="H100" s="54"/>
      <c r="I100" s="54"/>
      <c r="J100" s="54"/>
      <c r="K100" s="54"/>
      <c r="L100" s="53"/>
      <c r="M100" s="55"/>
      <c r="N100" s="55"/>
      <c r="O100" s="55"/>
      <c r="P100" s="56"/>
    </row>
    <row r="101" spans="1:16" x14ac:dyDescent="0.35">
      <c r="A101" s="52"/>
      <c r="B101" s="53"/>
      <c r="C101" s="53"/>
      <c r="D101" s="54"/>
      <c r="E101" s="54"/>
      <c r="F101" s="54"/>
      <c r="G101" s="54"/>
      <c r="H101" s="54"/>
      <c r="I101" s="54"/>
      <c r="J101" s="54"/>
      <c r="K101" s="54"/>
      <c r="L101" s="53"/>
      <c r="M101" s="55"/>
      <c r="N101" s="55"/>
      <c r="O101" s="55"/>
      <c r="P101" s="56"/>
    </row>
    <row r="102" spans="1:16" x14ac:dyDescent="0.35">
      <c r="A102" s="52"/>
      <c r="B102" s="53"/>
      <c r="C102" s="53"/>
      <c r="D102" s="54"/>
      <c r="E102" s="54"/>
      <c r="F102" s="54"/>
      <c r="G102" s="54"/>
      <c r="H102" s="54"/>
      <c r="I102" s="54"/>
      <c r="J102" s="54"/>
      <c r="K102" s="54"/>
      <c r="L102" s="53"/>
      <c r="M102" s="55"/>
      <c r="N102" s="55"/>
      <c r="O102" s="55"/>
      <c r="P102" s="56"/>
    </row>
    <row r="103" spans="1:16" x14ac:dyDescent="0.35">
      <c r="A103" s="57" t="s">
        <v>111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5"/>
      <c r="N103" s="55"/>
      <c r="O103" s="55"/>
      <c r="P103" s="56"/>
    </row>
    <row r="104" spans="1:16" x14ac:dyDescent="0.35">
      <c r="A104" s="58" t="s">
        <v>112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5"/>
      <c r="N104" s="55"/>
      <c r="O104" s="55"/>
      <c r="P104" s="56"/>
    </row>
  </sheetData>
  <mergeCells count="9">
    <mergeCell ref="A1:P1"/>
    <mergeCell ref="A2:P2"/>
    <mergeCell ref="A3:P3"/>
    <mergeCell ref="A4:P4"/>
    <mergeCell ref="A5:P5"/>
    <mergeCell ref="A7:A8"/>
    <mergeCell ref="B7:B8"/>
    <mergeCell ref="C7:C8"/>
    <mergeCell ref="D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Tavarez</dc:creator>
  <cp:lastModifiedBy>Marina A. Tavarez</cp:lastModifiedBy>
  <dcterms:created xsi:type="dcterms:W3CDTF">2025-08-05T15:59:26Z</dcterms:created>
  <dcterms:modified xsi:type="dcterms:W3CDTF">2025-08-05T16:01:26Z</dcterms:modified>
</cp:coreProperties>
</file>