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4" i="1" l="1"/>
  <c r="C78" i="1"/>
  <c r="C77" i="1" s="1"/>
  <c r="C75" i="1"/>
  <c r="C74" i="1" s="1"/>
  <c r="C53" i="1"/>
  <c r="C52" i="1" s="1"/>
  <c r="C95" i="1"/>
  <c r="C92" i="1"/>
  <c r="C91" i="1" s="1"/>
  <c r="C88" i="1"/>
  <c r="C87" i="1" s="1"/>
  <c r="C84" i="1"/>
  <c r="C82" i="1"/>
  <c r="C72" i="1"/>
  <c r="C71" i="1" s="1"/>
  <c r="C69" i="1"/>
  <c r="C67" i="1"/>
  <c r="C65" i="1"/>
  <c r="C62" i="1"/>
  <c r="C61" i="1" s="1"/>
  <c r="C59" i="1"/>
  <c r="C57" i="1"/>
  <c r="C50" i="1"/>
  <c r="C49" i="1" s="1"/>
  <c r="C47" i="1"/>
  <c r="C46" i="1" s="1"/>
  <c r="C44" i="1"/>
  <c r="C43" i="1" s="1"/>
  <c r="C41" i="1"/>
  <c r="C40" i="1" s="1"/>
  <c r="C38" i="1"/>
  <c r="C36" i="1"/>
  <c r="C34" i="1"/>
  <c r="C32" i="1"/>
  <c r="C28" i="1"/>
  <c r="C26" i="1"/>
  <c r="C24" i="1"/>
  <c r="C21" i="1"/>
  <c r="C20" i="1" s="1"/>
  <c r="C18" i="1"/>
  <c r="C17" i="1" s="1"/>
  <c r="C81" i="1" l="1"/>
  <c r="C64" i="1"/>
  <c r="C56" i="1"/>
  <c r="C31" i="1"/>
  <c r="C30" i="1" s="1"/>
  <c r="C86" i="1"/>
  <c r="C90" i="1"/>
  <c r="C23" i="1"/>
  <c r="C16" i="1" s="1"/>
  <c r="C55" i="1" l="1"/>
  <c r="C97" i="1"/>
  <c r="C99" i="1" s="1"/>
</calcChain>
</file>

<file path=xl/sharedStrings.xml><?xml version="1.0" encoding="utf-8"?>
<sst xmlns="http://schemas.openxmlformats.org/spreadsheetml/2006/main" count="164" uniqueCount="162">
  <si>
    <t>COMISION PRESIDENCIAL DE APOYO AL DESARROLLO BARRIAL</t>
  </si>
  <si>
    <t>"Año del Fomento de las Exportaciones"</t>
  </si>
  <si>
    <t>REMUNERACIONES Y CONTRIBUCIONES</t>
  </si>
  <si>
    <t>2.1.1</t>
  </si>
  <si>
    <t xml:space="preserve">REMUNERACIONES </t>
  </si>
  <si>
    <t>2.1.1.1</t>
  </si>
  <si>
    <t>Remuneraciones al personal fijo</t>
  </si>
  <si>
    <t>2.1.1.1.01</t>
  </si>
  <si>
    <t>Sueldos fijos</t>
  </si>
  <si>
    <t>2.1.2</t>
  </si>
  <si>
    <t>SOBRESUELDOS</t>
  </si>
  <si>
    <t>2.1.2.2</t>
  </si>
  <si>
    <t>Compensación</t>
  </si>
  <si>
    <t>2.1.2.2.05</t>
  </si>
  <si>
    <t>Compensación servicios de seguridad</t>
  </si>
  <si>
    <t>2.1.5</t>
  </si>
  <si>
    <t xml:space="preserve">CONTRIBUCIONES A LA SEGURIDAD SOCIAL </t>
  </si>
  <si>
    <t>2.1.5.1</t>
  </si>
  <si>
    <t xml:space="preserve">Contribuciones al seguro de salud </t>
  </si>
  <si>
    <t>2.1.5.1.01</t>
  </si>
  <si>
    <t>Contribuciones al seguro de salud</t>
  </si>
  <si>
    <t>2.1.5.2</t>
  </si>
  <si>
    <t xml:space="preserve">Contribuciones al seguro de pensiones </t>
  </si>
  <si>
    <t>2.1.5.2.01</t>
  </si>
  <si>
    <t>Contribuciones al seguro de pensiones</t>
  </si>
  <si>
    <t>2.1.5.3</t>
  </si>
  <si>
    <t>Contribuciones al seguro de riesgo laboral</t>
  </si>
  <si>
    <t>2.1.5.3.01</t>
  </si>
  <si>
    <t>Contribuciones al seguro de riesgo laboral</t>
  </si>
  <si>
    <t xml:space="preserve">CONTRATACIÓN DE SERVICIOS </t>
  </si>
  <si>
    <t>2.2.1</t>
  </si>
  <si>
    <t xml:space="preserve">SERVICIOS BÁSICOS </t>
  </si>
  <si>
    <t>2.2.1.3</t>
  </si>
  <si>
    <t xml:space="preserve">Teléfono local </t>
  </si>
  <si>
    <t>2.2.1.3.01</t>
  </si>
  <si>
    <t>Teléfono local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</si>
  <si>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</si>
  <si>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</si>
  <si>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</si>
  <si>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</si>
  <si>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</si>
  <si>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</si>
  <si>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</si>
  <si>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</si>
  <si>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 xml:space="preserve">Recolección de residuos sólidos </t>
  </si>
  <si>
    <t>2.2.1.8.01</t>
  </si>
  <si>
    <t>Recolección de residuos sólidos</t>
  </si>
  <si>
    <t>2.2.2</t>
  </si>
  <si>
    <t xml:space="preserve">PUBLICIDAD, IMPRESIÓN Y ENCUADERNACIÓN </t>
  </si>
  <si>
    <t>2.2.2.1</t>
  </si>
  <si>
    <t xml:space="preserve">Publicidad y propaganda </t>
  </si>
  <si>
    <t>2.2.2.1.01</t>
  </si>
  <si>
    <t>Publicidad y propaganda</t>
  </si>
  <si>
    <t>2.2.5</t>
  </si>
  <si>
    <t xml:space="preserve">ALQUILERES Y RENTAS </t>
  </si>
  <si>
    <t>2.2.5.1</t>
  </si>
  <si>
    <t xml:space="preserve">Alquileres y rentas de edificios y locales </t>
  </si>
  <si>
    <t>2.2.5.1.01</t>
  </si>
  <si>
    <t>Alquilleres y rentas de edificios y locales</t>
  </si>
  <si>
    <t>2.2.6</t>
  </si>
  <si>
    <t>SEGUROS</t>
  </si>
  <si>
    <t>2.2.6.2</t>
  </si>
  <si>
    <t xml:space="preserve">Seguro de bienes muebles </t>
  </si>
  <si>
    <t>2.2.6.2.01</t>
  </si>
  <si>
    <t>Seguro de bienes muebles</t>
  </si>
  <si>
    <t>2.2.7</t>
  </si>
  <si>
    <t xml:space="preserve">SERVICIOS DE CONSERVACIÓN, REPARACIONES MENORES E INSTALACIONES TEMPORALES </t>
  </si>
  <si>
    <t>2.2.7.1</t>
  </si>
  <si>
    <t xml:space="preserve">Contratación de obras menores </t>
  </si>
  <si>
    <t>2.2.7.1.01</t>
  </si>
  <si>
    <t>Obras menores en edificaciones</t>
  </si>
  <si>
    <t>2.2.8</t>
  </si>
  <si>
    <t xml:space="preserve">OTROS SERVICIOS NO INCLUIDOS EN CONCEPTOS ANTERIORES </t>
  </si>
  <si>
    <t>2.2.8.7</t>
  </si>
  <si>
    <t xml:space="preserve">Servicios Técnicos y Profesionales </t>
  </si>
  <si>
    <t>2.2.8.7.02</t>
  </si>
  <si>
    <t>Servicios jurídicos</t>
  </si>
  <si>
    <t xml:space="preserve">MATERIALES Y SUMINISTROS </t>
  </si>
  <si>
    <t>2.3.1</t>
  </si>
  <si>
    <t xml:space="preserve">ALIMENTOS Y PRODUCTOS AGROFORESTALES </t>
  </si>
  <si>
    <t>2.3.1.1</t>
  </si>
  <si>
    <t>Alimentos y bebidas para personas</t>
  </si>
  <si>
    <t>2.3.1.1.01</t>
  </si>
  <si>
    <t>Alimentos y bebidas para personas</t>
  </si>
  <si>
    <t>2.3.1.3</t>
  </si>
  <si>
    <t xml:space="preserve">Productos agroforestales y pecuarios </t>
  </si>
  <si>
    <t>2.3.1.3.03</t>
  </si>
  <si>
    <t>Productos forestales</t>
  </si>
  <si>
    <t>2.3.2</t>
  </si>
  <si>
    <t xml:space="preserve">TEXTILES Y VESTUARIOS </t>
  </si>
  <si>
    <t>2.3.2.2</t>
  </si>
  <si>
    <t xml:space="preserve">Acabados textiles </t>
  </si>
  <si>
    <t>2.3.2.2.01</t>
  </si>
  <si>
    <t>Acabados textiles</t>
  </si>
  <si>
    <t>2.3.3</t>
  </si>
  <si>
    <t xml:space="preserve">PRODUCTOS DE PAPEL, CARTÓN E IMPRESOS </t>
  </si>
  <si>
    <t>2.3.3.1</t>
  </si>
  <si>
    <t xml:space="preserve">Papel de escritorio </t>
  </si>
  <si>
    <t>2.3.3.1.01</t>
  </si>
  <si>
    <t>Papel de escritorio</t>
  </si>
  <si>
    <t>2.3.3.2</t>
  </si>
  <si>
    <t xml:space="preserve">Productos de papel y cartón </t>
  </si>
  <si>
    <t>2.3.3.2.01</t>
  </si>
  <si>
    <t>Productos de papel y cartón</t>
  </si>
  <si>
    <t>2.3.3.3</t>
  </si>
  <si>
    <t>Productos de artes gráficas</t>
  </si>
  <si>
    <t>2.3.3.3.01</t>
  </si>
  <si>
    <t>Productos de artes gráficas</t>
  </si>
  <si>
    <t>2.3.5</t>
  </si>
  <si>
    <t xml:space="preserve">PRODUCTOS DE CUERO, CAUCHO Y PLÁSTICO </t>
  </si>
  <si>
    <t>2.3.5.3</t>
  </si>
  <si>
    <t xml:space="preserve">Llantas y neumáticos </t>
  </si>
  <si>
    <t>2.3.5.3.01</t>
  </si>
  <si>
    <t>Llantas y neumáticos</t>
  </si>
  <si>
    <t>2.3.6</t>
  </si>
  <si>
    <t xml:space="preserve">PRODUCTOS DE MINERALES, METÁLICOS Y NO METÁLICOS </t>
  </si>
  <si>
    <t>2.3.6.3</t>
  </si>
  <si>
    <t xml:space="preserve">Productos metálicos y sus derivados </t>
  </si>
  <si>
    <t>2.3.6.3.03</t>
  </si>
  <si>
    <t>Estructuras metálicas acabadas</t>
  </si>
  <si>
    <t>2.3.7</t>
  </si>
  <si>
    <t xml:space="preserve">COMBUSTIBLES, LUBRICANTES, PRODUCTOS QUÍMICOS Y CONEXOS </t>
  </si>
  <si>
    <t>2.3.7.1</t>
  </si>
  <si>
    <t xml:space="preserve">Combustibles y lubricantes </t>
  </si>
  <si>
    <t>2.3.7.1.01</t>
  </si>
  <si>
    <t>Gasolina</t>
  </si>
  <si>
    <t>2.3.9</t>
  </si>
  <si>
    <t xml:space="preserve">PRODUCTOS Y ÚTILES VARIOS </t>
  </si>
  <si>
    <t>2.3.9.2</t>
  </si>
  <si>
    <t xml:space="preserve">Útiles de escritorio, oficina, informática y de enseñanza </t>
  </si>
  <si>
    <t>2.3.9.2.01</t>
  </si>
  <si>
    <t>Utiles de escritorio, oficina informática y de enseñanza</t>
  </si>
  <si>
    <t>2.3.9.6</t>
  </si>
  <si>
    <t xml:space="preserve">Productos eléctricos y afines </t>
  </si>
  <si>
    <t>2.3.9.6.01</t>
  </si>
  <si>
    <t>Productos eléctricos y afines</t>
  </si>
  <si>
    <t xml:space="preserve">TRANSFERENCIAS CORRIENTES </t>
  </si>
  <si>
    <t>2.4.1</t>
  </si>
  <si>
    <t xml:space="preserve">TRANSFERENCIAS CORRIENTES AL SECTOR PRIVADO </t>
  </si>
  <si>
    <t>2.4.1.2</t>
  </si>
  <si>
    <t xml:space="preserve">Ayudas y donaciones a personas </t>
  </si>
  <si>
    <t>2.4.1.2.02</t>
  </si>
  <si>
    <t>Ayudas y donaciones ocasionales a hogares y personas</t>
  </si>
  <si>
    <t xml:space="preserve">BIENES MUEBLES, INMUEBLES E INTANGIBLES </t>
  </si>
  <si>
    <t>2.6.1</t>
  </si>
  <si>
    <t xml:space="preserve">MOBILIARIO Y EQUIPO </t>
  </si>
  <si>
    <t>2.6.1.4</t>
  </si>
  <si>
    <t>Electrodomésticos</t>
  </si>
  <si>
    <t>2.6.1.4.01</t>
  </si>
  <si>
    <t>2.6.5</t>
  </si>
  <si>
    <t>MAQUINARIA, OTROS EQUIPOS Y HERRAMIENTAS</t>
  </si>
  <si>
    <t>2.6.5.6</t>
  </si>
  <si>
    <t xml:space="preserve">Equipo de generación eléctrica, aparatos y accesorios eléctricos </t>
  </si>
  <si>
    <t>2.6.5.6.01</t>
  </si>
  <si>
    <t>Equipo de generación eléctrica, aparatos y accesorios eléctricos</t>
  </si>
  <si>
    <t xml:space="preserve"> EJECUCION PRESUPUESTARIA </t>
  </si>
  <si>
    <t>01/03/2018-31/03/2018</t>
  </si>
  <si>
    <t>BALANCE ANTERIOR RD$</t>
  </si>
  <si>
    <t>2.3.7.1.02</t>
  </si>
  <si>
    <t>Gasoil</t>
  </si>
  <si>
    <t>TOTAL EJECUTADO RD$</t>
  </si>
  <si>
    <t>DISPONIBLE AL CORTE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</si>
</sst>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 val="doubleAccounting"/>
      <sz val="12"/>
      <color theme="1"/>
      <name val="Calibri"/>
      <family val="2"/>
      <scheme val="minor"/>
    </font>
    <font>
      <b/>
      <i/>
      <u val="doub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164" fontId="6" fillId="0" borderId="0" xfId="1" applyFont="1"/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0" fontId="4" fillId="2" borderId="0" xfId="0" applyFont="1" applyFill="1" applyBorder="1" applyAlignment="1">
      <alignment horizontal="left"/>
    </xf>
    <xf numFmtId="164" fontId="4" fillId="0" borderId="0" xfId="1" applyFont="1" applyBorder="1"/>
    <xf numFmtId="164" fontId="8" fillId="0" borderId="0" xfId="1" applyFont="1" applyBorder="1"/>
    <xf numFmtId="164" fontId="3" fillId="0" borderId="0" xfId="1" applyFont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164" fontId="6" fillId="0" borderId="0" xfId="1" applyFont="1" applyBorder="1"/>
    <xf numFmtId="0" fontId="4" fillId="2" borderId="0" xfId="0" applyFont="1" applyFill="1" applyBorder="1"/>
    <xf numFmtId="0" fontId="3" fillId="2" borderId="0" xfId="0" applyFont="1" applyFill="1" applyBorder="1"/>
    <xf numFmtId="164" fontId="9" fillId="0" borderId="0" xfId="1" applyFont="1" applyBorder="1"/>
    <xf numFmtId="0" fontId="3" fillId="2" borderId="0" xfId="0" applyFont="1" applyFill="1" applyBorder="1" applyAlignment="1">
      <alignment horizontal="left"/>
    </xf>
    <xf numFmtId="164" fontId="2" fillId="0" borderId="0" xfId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164" fontId="6" fillId="2" borderId="0" xfId="1" applyFont="1" applyFill="1" applyBorder="1"/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164" fontId="3" fillId="0" borderId="0" xfId="1" applyFont="1"/>
    <xf numFmtId="164" fontId="10" fillId="0" borderId="0" xfId="1" applyFont="1"/>
    <xf numFmtId="0" fontId="6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164" fontId="11" fillId="0" borderId="0" xfId="1" applyFont="1"/>
    <xf numFmtId="164" fontId="1" fillId="0" borderId="0" xfId="1" applyFont="1" applyBorder="1"/>
    <xf numFmtId="0" fontId="3" fillId="2" borderId="0" xfId="0" applyFont="1" applyFill="1" applyBorder="1" applyAlignment="1">
      <alignment horizontal="right"/>
    </xf>
    <xf numFmtId="164" fontId="4" fillId="0" borderId="0" xfId="1" applyFont="1"/>
    <xf numFmtId="0" fontId="6" fillId="2" borderId="0" xfId="0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2352675</xdr:colOff>
      <xdr:row>1</xdr:row>
      <xdr:rowOff>85725</xdr:rowOff>
    </xdr:from>
    <xdr:to>
      <xdr:col>1</xdr:col>
      <xdr:colOff>3333750</xdr:colOff>
      <xdr:row>6</xdr:row>
      <xdr:rowOff>83642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276225"/>
          <a:ext cx="981075" cy="950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99"/>
  <sheetViews>
    <sheetView tabSelected="1" zoomScaleNormal="100" workbookViewId="0">
      <selection activeCell="E12" sqref="E12"/>
    </sheetView>
  </sheetViews>
  <sheetFormatPr baseColWidth="10" defaultRowHeight="15" x14ac:dyDescent="0.25"/>
  <cols>
    <col min="1" max="1" width="10.85546875" style="1" customWidth="1"/>
    <col min="2" max="2" width="69.140625" style="1" customWidth="1"/>
    <col min="3" max="3" width="29.28515625" style="2" customWidth="1"/>
    <col min="4" max="4" width="12" bestFit="1" customWidth="1"/>
  </cols>
  <sheetData>
    <row r="8" spans="1:3" ht="15.75" x14ac:dyDescent="0.25">
      <c r="A8" s="36" t="s">
        <v>0</v>
      </c>
      <c r="B8" s="36"/>
      <c r="C8" s="36"/>
    </row>
    <row r="9" spans="1:3" x14ac:dyDescent="0.25">
      <c r="A9" s="37" t="s">
        <v>1</v>
      </c>
      <c r="B9" s="37"/>
      <c r="C9" s="37"/>
    </row>
    <row r="10" spans="1:3" ht="15.75" x14ac:dyDescent="0.25">
      <c r="A10" s="38" t="s">
        <v>155</v>
      </c>
      <c r="B10" s="38"/>
      <c r="C10" s="38"/>
    </row>
    <row r="11" spans="1:3" x14ac:dyDescent="0.25">
      <c r="A11" s="39" t="s">
        <v>156</v>
      </c>
      <c r="B11" s="40"/>
      <c r="C11" s="40"/>
    </row>
    <row r="13" spans="1:3" ht="17.25" x14ac:dyDescent="0.4">
      <c r="A13" s="26"/>
      <c r="B13" s="27" t="s">
        <v>157</v>
      </c>
      <c r="C13" s="28">
        <v>417617486.45999998</v>
      </c>
    </row>
    <row r="15" spans="1:3" x14ac:dyDescent="0.25">
      <c r="A15" s="3"/>
      <c r="B15" s="3"/>
      <c r="C15" s="4"/>
    </row>
    <row r="16" spans="1:3" ht="15.75" x14ac:dyDescent="0.25">
      <c r="A16" s="5">
        <v>2.1</v>
      </c>
      <c r="B16" s="5" t="s">
        <v>2</v>
      </c>
      <c r="C16" s="6">
        <f>C17+C20+C23</f>
        <v>15804336.030000001</v>
      </c>
    </row>
    <row r="17" spans="1:3" ht="15.75" x14ac:dyDescent="0.25">
      <c r="A17" s="5" t="s">
        <v>3</v>
      </c>
      <c r="B17" s="5" t="s">
        <v>4</v>
      </c>
      <c r="C17" s="7">
        <f>C18</f>
        <v>12877946.800000001</v>
      </c>
    </row>
    <row r="18" spans="1:3" ht="15.75" x14ac:dyDescent="0.25">
      <c r="A18" s="5" t="s">
        <v>5</v>
      </c>
      <c r="B18" s="5" t="s">
        <v>6</v>
      </c>
      <c r="C18" s="8">
        <f>C19</f>
        <v>12877946.800000001</v>
      </c>
    </row>
    <row r="19" spans="1:3" ht="15.75" x14ac:dyDescent="0.25">
      <c r="A19" s="9" t="s">
        <v>7</v>
      </c>
      <c r="B19" s="10" t="s">
        <v>8</v>
      </c>
      <c r="C19" s="11">
        <v>12877946.800000001</v>
      </c>
    </row>
    <row r="20" spans="1:3" ht="15.75" x14ac:dyDescent="0.25">
      <c r="A20" s="5" t="s">
        <v>9</v>
      </c>
      <c r="B20" s="12" t="s">
        <v>10</v>
      </c>
      <c r="C20" s="7">
        <f>C21</f>
        <v>964700</v>
      </c>
    </row>
    <row r="21" spans="1:3" ht="15.75" x14ac:dyDescent="0.25">
      <c r="A21" s="12" t="s">
        <v>11</v>
      </c>
      <c r="B21" s="5" t="s">
        <v>12</v>
      </c>
      <c r="C21" s="8">
        <f>C22</f>
        <v>964700</v>
      </c>
    </row>
    <row r="22" spans="1:3" ht="15.75" x14ac:dyDescent="0.25">
      <c r="A22" s="9" t="s">
        <v>13</v>
      </c>
      <c r="B22" s="10" t="s">
        <v>14</v>
      </c>
      <c r="C22" s="11">
        <v>964700</v>
      </c>
    </row>
    <row r="23" spans="1:3" ht="15.75" x14ac:dyDescent="0.25">
      <c r="A23" s="5" t="s">
        <v>15</v>
      </c>
      <c r="B23" s="12" t="s">
        <v>16</v>
      </c>
      <c r="C23" s="7">
        <f>C24+C26+C28</f>
        <v>1961689.23</v>
      </c>
    </row>
    <row r="24" spans="1:3" ht="15.75" x14ac:dyDescent="0.25">
      <c r="A24" s="12" t="s">
        <v>17</v>
      </c>
      <c r="B24" s="5" t="s">
        <v>18</v>
      </c>
      <c r="C24" s="7">
        <f>C25</f>
        <v>913348.34</v>
      </c>
    </row>
    <row r="25" spans="1:3" ht="15.75" x14ac:dyDescent="0.25">
      <c r="A25" s="9" t="s">
        <v>19</v>
      </c>
      <c r="B25" s="10" t="s">
        <v>20</v>
      </c>
      <c r="C25" s="11">
        <v>913348.34</v>
      </c>
    </row>
    <row r="26" spans="1:3" ht="15.75" x14ac:dyDescent="0.25">
      <c r="A26" s="12" t="s">
        <v>21</v>
      </c>
      <c r="B26" s="12" t="s">
        <v>22</v>
      </c>
      <c r="C26" s="8">
        <f>C27</f>
        <v>915186.24</v>
      </c>
    </row>
    <row r="27" spans="1:3" ht="15.75" x14ac:dyDescent="0.25">
      <c r="A27" s="9" t="s">
        <v>23</v>
      </c>
      <c r="B27" s="10" t="s">
        <v>24</v>
      </c>
      <c r="C27" s="11">
        <v>915186.24</v>
      </c>
    </row>
    <row r="28" spans="1:3" ht="15.75" x14ac:dyDescent="0.25">
      <c r="A28" s="12" t="s">
        <v>25</v>
      </c>
      <c r="B28" s="12" t="s">
        <v>26</v>
      </c>
      <c r="C28" s="8">
        <f>C29</f>
        <v>133154.65</v>
      </c>
    </row>
    <row r="29" spans="1:3" ht="15.75" x14ac:dyDescent="0.25">
      <c r="A29" s="9" t="s">
        <v>27</v>
      </c>
      <c r="B29" s="10" t="s">
        <v>28</v>
      </c>
      <c r="C29" s="11">
        <v>133154.65</v>
      </c>
    </row>
    <row r="30" spans="1:3" ht="15.75" x14ac:dyDescent="0.25">
      <c r="A30" s="5">
        <v>2.2000000000000002</v>
      </c>
      <c r="B30" s="5" t="s">
        <v>29</v>
      </c>
      <c r="C30" s="8">
        <f>C31+C40+C43+C46+C49+C52</f>
        <v>1919140.23</v>
      </c>
    </row>
    <row r="31" spans="1:3" ht="15.75" x14ac:dyDescent="0.25">
      <c r="A31" s="5" t="s">
        <v>30</v>
      </c>
      <c r="B31" s="5" t="s">
        <v>31</v>
      </c>
      <c r="C31" s="8">
        <f>C32+C34+C36+C38</f>
        <v>384179.20000000001</v>
      </c>
    </row>
    <row r="32" spans="1:3" ht="15.75" x14ac:dyDescent="0.25">
      <c r="A32" s="12" t="s">
        <v>32</v>
      </c>
      <c r="B32" s="5" t="s">
        <v>33</v>
      </c>
      <c r="C32" s="8">
        <f>C33</f>
        <v>380232.02</v>
      </c>
    </row>
    <row r="33" spans="1:3" ht="15.75" x14ac:dyDescent="0.25">
      <c r="A33" s="9" t="s">
        <v>34</v>
      </c>
      <c r="B33" s="10" t="s">
        <v>35</v>
      </c>
      <c r="C33" s="11">
        <v>380232.02</v>
      </c>
    </row>
    <row r="34" spans="1:3" ht="15.75" x14ac:dyDescent="0.25">
      <c r="A34" s="12" t="s">
        <v>36</v>
      </c>
      <c r="B34" s="13" t="s">
        <v>37</v>
      </c>
      <c r="C34" s="8">
        <f>C35</f>
        <v>1706.18</v>
      </c>
    </row>
    <row r="35" spans="1:3" ht="15.75" x14ac:dyDescent="0.25">
      <c r="A35" s="9" t="s">
        <v>38</v>
      </c>
      <c r="B35" s="10" t="s">
        <v>39</v>
      </c>
      <c r="C35" s="11">
        <v>1706.18</v>
      </c>
    </row>
    <row r="36" spans="1:3" ht="15.75" x14ac:dyDescent="0.25">
      <c r="A36" s="12" t="s">
        <v>40</v>
      </c>
      <c r="B36" s="13" t="s">
        <v>41</v>
      </c>
      <c r="C36" s="8">
        <f>C37</f>
        <v>921</v>
      </c>
    </row>
    <row r="37" spans="1:3" ht="15.75" x14ac:dyDescent="0.25">
      <c r="A37" s="9" t="s">
        <v>42</v>
      </c>
      <c r="B37" s="10" t="s">
        <v>41</v>
      </c>
      <c r="C37" s="14">
        <v>921</v>
      </c>
    </row>
    <row r="38" spans="1:3" ht="15.75" x14ac:dyDescent="0.25">
      <c r="A38" s="12" t="s">
        <v>43</v>
      </c>
      <c r="B38" s="13" t="s">
        <v>44</v>
      </c>
      <c r="C38" s="8">
        <f>C39</f>
        <v>1320</v>
      </c>
    </row>
    <row r="39" spans="1:3" ht="15.75" x14ac:dyDescent="0.25">
      <c r="A39" s="9" t="s">
        <v>45</v>
      </c>
      <c r="B39" s="10" t="s">
        <v>46</v>
      </c>
      <c r="C39" s="11">
        <v>1320</v>
      </c>
    </row>
    <row r="40" spans="1:3" ht="15.75" x14ac:dyDescent="0.25">
      <c r="A40" s="5" t="s">
        <v>47</v>
      </c>
      <c r="B40" s="13" t="s">
        <v>48</v>
      </c>
      <c r="C40" s="7">
        <f>C41</f>
        <v>394353</v>
      </c>
    </row>
    <row r="41" spans="1:3" ht="15.75" x14ac:dyDescent="0.25">
      <c r="A41" s="12" t="s">
        <v>49</v>
      </c>
      <c r="B41" s="5" t="s">
        <v>50</v>
      </c>
      <c r="C41" s="8">
        <f>C42</f>
        <v>394353</v>
      </c>
    </row>
    <row r="42" spans="1:3" ht="15.75" x14ac:dyDescent="0.25">
      <c r="A42" s="9" t="s">
        <v>51</v>
      </c>
      <c r="B42" s="10" t="s">
        <v>52</v>
      </c>
      <c r="C42" s="11">
        <v>394353</v>
      </c>
    </row>
    <row r="43" spans="1:3" ht="15.75" x14ac:dyDescent="0.25">
      <c r="A43" s="5" t="s">
        <v>53</v>
      </c>
      <c r="B43" s="15" t="s">
        <v>54</v>
      </c>
      <c r="C43" s="8">
        <f>C44</f>
        <v>875912.01</v>
      </c>
    </row>
    <row r="44" spans="1:3" ht="15.75" x14ac:dyDescent="0.25">
      <c r="A44" s="12" t="s">
        <v>55</v>
      </c>
      <c r="B44" s="5" t="s">
        <v>56</v>
      </c>
      <c r="C44" s="8">
        <f>C45</f>
        <v>875912.01</v>
      </c>
    </row>
    <row r="45" spans="1:3" ht="15.75" x14ac:dyDescent="0.25">
      <c r="A45" s="9" t="s">
        <v>57</v>
      </c>
      <c r="B45" s="9" t="s">
        <v>58</v>
      </c>
      <c r="C45" s="11">
        <v>875912.01</v>
      </c>
    </row>
    <row r="46" spans="1:3" ht="15.75" x14ac:dyDescent="0.25">
      <c r="A46" s="5" t="s">
        <v>59</v>
      </c>
      <c r="B46" s="15" t="s">
        <v>60</v>
      </c>
      <c r="C46" s="7">
        <f>C47</f>
        <v>17000</v>
      </c>
    </row>
    <row r="47" spans="1:3" ht="15.75" x14ac:dyDescent="0.25">
      <c r="A47" s="12" t="s">
        <v>61</v>
      </c>
      <c r="B47" s="5" t="s">
        <v>62</v>
      </c>
      <c r="C47" s="8">
        <f>C48</f>
        <v>17000</v>
      </c>
    </row>
    <row r="48" spans="1:3" ht="15.75" x14ac:dyDescent="0.25">
      <c r="A48" s="9" t="s">
        <v>63</v>
      </c>
      <c r="B48" s="9" t="s">
        <v>64</v>
      </c>
      <c r="C48" s="11">
        <v>17000</v>
      </c>
    </row>
    <row r="49" spans="1:3" ht="15.75" x14ac:dyDescent="0.25">
      <c r="A49" s="5" t="s">
        <v>65</v>
      </c>
      <c r="B49" s="15" t="s">
        <v>66</v>
      </c>
      <c r="C49" s="8">
        <f>C50</f>
        <v>32096</v>
      </c>
    </row>
    <row r="50" spans="1:3" ht="15.75" x14ac:dyDescent="0.25">
      <c r="A50" s="12" t="s">
        <v>67</v>
      </c>
      <c r="B50" s="5" t="s">
        <v>68</v>
      </c>
      <c r="C50" s="8">
        <f>C51</f>
        <v>32096</v>
      </c>
    </row>
    <row r="51" spans="1:3" ht="15.75" x14ac:dyDescent="0.25">
      <c r="A51" s="9" t="s">
        <v>69</v>
      </c>
      <c r="B51" s="9" t="s">
        <v>70</v>
      </c>
      <c r="C51" s="14">
        <v>32096</v>
      </c>
    </row>
    <row r="52" spans="1:3" ht="15.75" x14ac:dyDescent="0.25">
      <c r="A52" s="5" t="s">
        <v>71</v>
      </c>
      <c r="B52" s="15" t="s">
        <v>72</v>
      </c>
      <c r="C52" s="8">
        <f>C53</f>
        <v>215600.02</v>
      </c>
    </row>
    <row r="53" spans="1:3" ht="15.75" x14ac:dyDescent="0.25">
      <c r="A53" s="12" t="s">
        <v>73</v>
      </c>
      <c r="B53" s="15" t="s">
        <v>74</v>
      </c>
      <c r="C53" s="7">
        <f>C54</f>
        <v>215600.02</v>
      </c>
    </row>
    <row r="54" spans="1:3" ht="15.75" x14ac:dyDescent="0.25">
      <c r="A54" s="9" t="s">
        <v>75</v>
      </c>
      <c r="B54" s="9" t="s">
        <v>76</v>
      </c>
      <c r="C54" s="11">
        <v>215600.02</v>
      </c>
    </row>
    <row r="55" spans="1:3" ht="15.75" x14ac:dyDescent="0.25">
      <c r="A55" s="5">
        <v>2.2999999999999998</v>
      </c>
      <c r="B55" s="5" t="s">
        <v>77</v>
      </c>
      <c r="C55" s="8">
        <f>C56+C61+C64+C71+C74+C77+C81</f>
        <v>933636.64000000013</v>
      </c>
    </row>
    <row r="56" spans="1:3" ht="15.75" x14ac:dyDescent="0.25">
      <c r="A56" s="5" t="s">
        <v>78</v>
      </c>
      <c r="B56" s="5" t="s">
        <v>79</v>
      </c>
      <c r="C56" s="7">
        <f>C57+C59</f>
        <v>58200</v>
      </c>
    </row>
    <row r="57" spans="1:3" ht="15.75" x14ac:dyDescent="0.25">
      <c r="A57" s="12" t="s">
        <v>80</v>
      </c>
      <c r="B57" s="5" t="s">
        <v>81</v>
      </c>
      <c r="C57" s="8">
        <f>C58</f>
        <v>5100</v>
      </c>
    </row>
    <row r="58" spans="1:3" ht="15.75" x14ac:dyDescent="0.25">
      <c r="A58" s="9" t="s">
        <v>82</v>
      </c>
      <c r="B58" s="9" t="s">
        <v>83</v>
      </c>
      <c r="C58" s="11">
        <v>5100</v>
      </c>
    </row>
    <row r="59" spans="1:3" ht="15.75" x14ac:dyDescent="0.25">
      <c r="A59" s="12" t="s">
        <v>84</v>
      </c>
      <c r="B59" s="15" t="s">
        <v>85</v>
      </c>
      <c r="C59" s="8">
        <f>C60</f>
        <v>53100</v>
      </c>
    </row>
    <row r="60" spans="1:3" ht="15.75" x14ac:dyDescent="0.25">
      <c r="A60" s="9" t="s">
        <v>86</v>
      </c>
      <c r="B60" s="9" t="s">
        <v>87</v>
      </c>
      <c r="C60" s="11">
        <v>53100</v>
      </c>
    </row>
    <row r="61" spans="1:3" ht="15.75" x14ac:dyDescent="0.25">
      <c r="A61" s="5" t="s">
        <v>88</v>
      </c>
      <c r="B61" s="15" t="s">
        <v>89</v>
      </c>
      <c r="C61" s="8">
        <f>C62</f>
        <v>62799.6</v>
      </c>
    </row>
    <row r="62" spans="1:3" ht="15.75" x14ac:dyDescent="0.25">
      <c r="A62" s="12" t="s">
        <v>90</v>
      </c>
      <c r="B62" s="15" t="s">
        <v>91</v>
      </c>
      <c r="C62" s="8">
        <f>C63</f>
        <v>62799.6</v>
      </c>
    </row>
    <row r="63" spans="1:3" ht="15.75" x14ac:dyDescent="0.25">
      <c r="A63" s="9" t="s">
        <v>92</v>
      </c>
      <c r="B63" s="9" t="s">
        <v>93</v>
      </c>
      <c r="C63" s="19">
        <v>62799.6</v>
      </c>
    </row>
    <row r="64" spans="1:3" ht="15.75" x14ac:dyDescent="0.25">
      <c r="A64" s="5" t="s">
        <v>94</v>
      </c>
      <c r="B64" s="15" t="s">
        <v>95</v>
      </c>
      <c r="C64" s="8">
        <f>C65+C67+C69</f>
        <v>84500.98</v>
      </c>
    </row>
    <row r="65" spans="1:3" ht="15.75" x14ac:dyDescent="0.25">
      <c r="A65" s="12" t="s">
        <v>96</v>
      </c>
      <c r="B65" s="5" t="s">
        <v>97</v>
      </c>
      <c r="C65" s="8">
        <f>C66</f>
        <v>57188.7</v>
      </c>
    </row>
    <row r="66" spans="1:3" ht="15.75" x14ac:dyDescent="0.25">
      <c r="A66" s="9" t="s">
        <v>98</v>
      </c>
      <c r="B66" s="9" t="s">
        <v>99</v>
      </c>
      <c r="C66" s="11">
        <v>57188.7</v>
      </c>
    </row>
    <row r="67" spans="1:3" ht="15.75" x14ac:dyDescent="0.25">
      <c r="A67" s="12" t="s">
        <v>100</v>
      </c>
      <c r="B67" s="15" t="s">
        <v>101</v>
      </c>
      <c r="C67" s="8">
        <f>C68</f>
        <v>3535.28</v>
      </c>
    </row>
    <row r="68" spans="1:3" ht="15.75" x14ac:dyDescent="0.25">
      <c r="A68" s="9" t="s">
        <v>102</v>
      </c>
      <c r="B68" s="9" t="s">
        <v>103</v>
      </c>
      <c r="C68" s="11">
        <v>3535.28</v>
      </c>
    </row>
    <row r="69" spans="1:3" ht="15.75" x14ac:dyDescent="0.25">
      <c r="A69" s="12" t="s">
        <v>104</v>
      </c>
      <c r="B69" s="15" t="s">
        <v>105</v>
      </c>
      <c r="C69" s="7">
        <f>C70</f>
        <v>23777</v>
      </c>
    </row>
    <row r="70" spans="1:3" ht="15.75" x14ac:dyDescent="0.25">
      <c r="A70" s="9" t="s">
        <v>106</v>
      </c>
      <c r="B70" s="9" t="s">
        <v>107</v>
      </c>
      <c r="C70" s="11">
        <v>23777</v>
      </c>
    </row>
    <row r="71" spans="1:3" ht="15.75" x14ac:dyDescent="0.25">
      <c r="A71" s="5" t="s">
        <v>108</v>
      </c>
      <c r="B71" s="15" t="s">
        <v>109</v>
      </c>
      <c r="C71" s="8">
        <f>C72</f>
        <v>96004.800000000003</v>
      </c>
    </row>
    <row r="72" spans="1:3" ht="15.75" x14ac:dyDescent="0.25">
      <c r="A72" s="12" t="s">
        <v>110</v>
      </c>
      <c r="B72" s="5" t="s">
        <v>111</v>
      </c>
      <c r="C72" s="8">
        <f>C73</f>
        <v>96004.800000000003</v>
      </c>
    </row>
    <row r="73" spans="1:3" ht="15.75" x14ac:dyDescent="0.25">
      <c r="A73" s="9" t="s">
        <v>112</v>
      </c>
      <c r="B73" s="9" t="s">
        <v>113</v>
      </c>
      <c r="C73" s="11">
        <v>96004.800000000003</v>
      </c>
    </row>
    <row r="74" spans="1:3" ht="15.75" x14ac:dyDescent="0.25">
      <c r="A74" s="5" t="s">
        <v>114</v>
      </c>
      <c r="B74" s="15" t="s">
        <v>115</v>
      </c>
      <c r="C74" s="8">
        <f>C75</f>
        <v>2398.94</v>
      </c>
    </row>
    <row r="75" spans="1:3" ht="15.75" x14ac:dyDescent="0.25">
      <c r="A75" s="12" t="s">
        <v>116</v>
      </c>
      <c r="B75" s="15" t="s">
        <v>117</v>
      </c>
      <c r="C75" s="8">
        <f>C76</f>
        <v>2398.94</v>
      </c>
    </row>
    <row r="76" spans="1:3" ht="15.75" x14ac:dyDescent="0.25">
      <c r="A76" s="9" t="s">
        <v>118</v>
      </c>
      <c r="B76" s="9" t="s">
        <v>119</v>
      </c>
      <c r="C76" s="11">
        <v>2398.94</v>
      </c>
    </row>
    <row r="77" spans="1:3" ht="15.75" x14ac:dyDescent="0.25">
      <c r="A77" s="5" t="s">
        <v>120</v>
      </c>
      <c r="B77" s="15" t="s">
        <v>121</v>
      </c>
      <c r="C77" s="8">
        <f>C78</f>
        <v>565382.5</v>
      </c>
    </row>
    <row r="78" spans="1:3" ht="15.75" x14ac:dyDescent="0.25">
      <c r="A78" s="12" t="s">
        <v>122</v>
      </c>
      <c r="B78" s="5" t="s">
        <v>123</v>
      </c>
      <c r="C78" s="8">
        <f>C79+C80</f>
        <v>565382.5</v>
      </c>
    </row>
    <row r="79" spans="1:3" ht="15.75" x14ac:dyDescent="0.25">
      <c r="A79" s="9" t="s">
        <v>124</v>
      </c>
      <c r="B79" s="9" t="s">
        <v>125</v>
      </c>
      <c r="C79" s="11">
        <v>545200</v>
      </c>
    </row>
    <row r="80" spans="1:3" ht="15.75" x14ac:dyDescent="0.25">
      <c r="A80" s="9" t="s">
        <v>158</v>
      </c>
      <c r="B80" s="9" t="s">
        <v>159</v>
      </c>
      <c r="C80" s="29">
        <v>20182.5</v>
      </c>
    </row>
    <row r="81" spans="1:3" ht="15.75" x14ac:dyDescent="0.25">
      <c r="A81" s="5" t="s">
        <v>126</v>
      </c>
      <c r="B81" s="15" t="s">
        <v>127</v>
      </c>
      <c r="C81" s="8">
        <f>C82+C84</f>
        <v>64349.820000000007</v>
      </c>
    </row>
    <row r="82" spans="1:3" ht="15.75" x14ac:dyDescent="0.25">
      <c r="A82" s="12" t="s">
        <v>128</v>
      </c>
      <c r="B82" s="15" t="s">
        <v>129</v>
      </c>
      <c r="C82" s="6">
        <f>C83</f>
        <v>47690.58</v>
      </c>
    </row>
    <row r="83" spans="1:3" ht="15.75" x14ac:dyDescent="0.25">
      <c r="A83" s="9" t="s">
        <v>130</v>
      </c>
      <c r="B83" s="9" t="s">
        <v>131</v>
      </c>
      <c r="C83" s="14">
        <v>47690.58</v>
      </c>
    </row>
    <row r="84" spans="1:3" ht="15.75" x14ac:dyDescent="0.25">
      <c r="A84" s="12" t="s">
        <v>132</v>
      </c>
      <c r="B84" s="15" t="s">
        <v>133</v>
      </c>
      <c r="C84" s="8">
        <f>C85</f>
        <v>16659.240000000002</v>
      </c>
    </row>
    <row r="85" spans="1:3" ht="15.75" x14ac:dyDescent="0.25">
      <c r="A85" s="9" t="s">
        <v>134</v>
      </c>
      <c r="B85" s="9" t="s">
        <v>135</v>
      </c>
      <c r="C85" s="11">
        <v>16659.240000000002</v>
      </c>
    </row>
    <row r="86" spans="1:3" ht="15.75" x14ac:dyDescent="0.25">
      <c r="A86" s="5">
        <v>2.4</v>
      </c>
      <c r="B86" s="5" t="s">
        <v>136</v>
      </c>
      <c r="C86" s="8">
        <f>C87</f>
        <v>59000</v>
      </c>
    </row>
    <row r="87" spans="1:3" ht="15.75" x14ac:dyDescent="0.25">
      <c r="A87" s="5" t="s">
        <v>137</v>
      </c>
      <c r="B87" s="5" t="s">
        <v>138</v>
      </c>
      <c r="C87" s="8">
        <f>C88</f>
        <v>59000</v>
      </c>
    </row>
    <row r="88" spans="1:3" ht="15.75" x14ac:dyDescent="0.25">
      <c r="A88" s="20" t="s">
        <v>139</v>
      </c>
      <c r="B88" s="5" t="s">
        <v>140</v>
      </c>
      <c r="C88" s="7">
        <f>C89</f>
        <v>59000</v>
      </c>
    </row>
    <row r="89" spans="1:3" ht="15.75" x14ac:dyDescent="0.25">
      <c r="A89" s="17" t="s">
        <v>141</v>
      </c>
      <c r="B89" s="10" t="s">
        <v>142</v>
      </c>
      <c r="C89" s="11">
        <v>59000</v>
      </c>
    </row>
    <row r="90" spans="1:3" ht="15.75" x14ac:dyDescent="0.25">
      <c r="A90" s="5">
        <v>2.6</v>
      </c>
      <c r="B90" s="18" t="s">
        <v>143</v>
      </c>
      <c r="C90" s="7">
        <f>C91+C94</f>
        <v>1356848.96</v>
      </c>
    </row>
    <row r="91" spans="1:3" ht="15.75" x14ac:dyDescent="0.25">
      <c r="A91" s="5" t="s">
        <v>144</v>
      </c>
      <c r="B91" s="18" t="s">
        <v>145</v>
      </c>
      <c r="C91" s="8">
        <f>C92</f>
        <v>30528.959999999999</v>
      </c>
    </row>
    <row r="92" spans="1:3" ht="15.75" x14ac:dyDescent="0.25">
      <c r="A92" s="20" t="s">
        <v>146</v>
      </c>
      <c r="B92" s="13" t="s">
        <v>147</v>
      </c>
      <c r="C92" s="8">
        <f>C93</f>
        <v>30528.959999999999</v>
      </c>
    </row>
    <row r="93" spans="1:3" ht="15.75" x14ac:dyDescent="0.25">
      <c r="A93" s="17" t="s">
        <v>148</v>
      </c>
      <c r="B93" s="10" t="s">
        <v>147</v>
      </c>
      <c r="C93" s="16">
        <v>30528.959999999999</v>
      </c>
    </row>
    <row r="94" spans="1:3" ht="15.75" x14ac:dyDescent="0.25">
      <c r="A94" s="22" t="s">
        <v>149</v>
      </c>
      <c r="B94" s="13" t="s">
        <v>150</v>
      </c>
      <c r="C94" s="23">
        <f>C95</f>
        <v>1326320</v>
      </c>
    </row>
    <row r="95" spans="1:3" ht="15.75" x14ac:dyDescent="0.25">
      <c r="A95" s="20" t="s">
        <v>151</v>
      </c>
      <c r="B95" s="18" t="s">
        <v>152</v>
      </c>
      <c r="C95" s="23">
        <f>C96</f>
        <v>1326320</v>
      </c>
    </row>
    <row r="96" spans="1:3" ht="15.75" x14ac:dyDescent="0.25">
      <c r="A96" s="17" t="s">
        <v>153</v>
      </c>
      <c r="B96" s="21" t="s">
        <v>154</v>
      </c>
      <c r="C96" s="2">
        <v>1326320</v>
      </c>
    </row>
    <row r="97" spans="1:4" ht="15.75" x14ac:dyDescent="0.25">
      <c r="A97" s="5"/>
      <c r="B97" s="30" t="s">
        <v>160</v>
      </c>
      <c r="C97" s="31">
        <f>C16+C30+C55+C86+C90</f>
        <v>20072961.860000003</v>
      </c>
      <c r="D97" s="35"/>
    </row>
    <row r="98" spans="1:4" x14ac:dyDescent="0.25">
      <c r="A98" s="25"/>
      <c r="B98" s="32"/>
    </row>
    <row r="99" spans="1:4" ht="18" x14ac:dyDescent="0.4">
      <c r="A99" s="33"/>
      <c r="B99" s="34" t="s">
        <v>161</v>
      </c>
      <c r="C99" s="24">
        <f>C13-C97</f>
        <v>397544524.59999996</v>
      </c>
      <c r="D99" s="35"/>
    </row>
  </sheetData>
  <mergeCells count="4">
    <mergeCell ref="A8:C8"/>
    <mergeCell ref="A9:C9"/>
    <mergeCell ref="A10:C10"/>
    <mergeCell ref="A11:C11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horizontalDpi="0" verticalDpi="0" r:id="rId1"/>
  <ignoredErrors>
    <ignoredError sqref="C97:D10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Tavarez</dc:creator>
  <cp:lastModifiedBy>Jamilis Mieses</cp:lastModifiedBy>
  <cp:lastPrinted>2018-04-04T13:35:42Z</cp:lastPrinted>
  <dcterms:created xsi:type="dcterms:W3CDTF">2018-04-04T13:05:05Z</dcterms:created>
  <dcterms:modified xsi:type="dcterms:W3CDTF">2018-04-04T14:43:41Z</dcterms:modified>
</cp:coreProperties>
</file>