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tic-srv-01\Contabilidad\ENCARGADA CONTABILIDAD\YINA FRIAS\Balance General Mensual\Balance 2022\"/>
    </mc:Choice>
  </mc:AlternateContent>
  <bookViews>
    <workbookView xWindow="0" yWindow="0" windowWidth="15360" windowHeight="7650" activeTab="1"/>
  </bookViews>
  <sheets>
    <sheet name="ene-22" sheetId="1" r:id="rId1"/>
    <sheet name="feb-22" sheetId="2" r:id="rId2"/>
  </sheets>
  <externalReferences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1" i="2" l="1"/>
  <c r="C27" i="2"/>
  <c r="C29" i="2" s="1"/>
  <c r="C20" i="2"/>
  <c r="C16" i="2"/>
  <c r="C22" i="2" l="1"/>
  <c r="C32" i="2" s="1"/>
  <c r="C34" i="2" s="1"/>
  <c r="C16" i="1"/>
  <c r="A41" i="1" l="1"/>
  <c r="C27" i="1"/>
  <c r="C29" i="1" s="1"/>
  <c r="C20" i="1"/>
  <c r="C22" i="1" l="1"/>
  <c r="C32" i="1" s="1"/>
  <c r="C34" i="1" s="1"/>
</calcChain>
</file>

<file path=xl/sharedStrings.xml><?xml version="1.0" encoding="utf-8"?>
<sst xmlns="http://schemas.openxmlformats.org/spreadsheetml/2006/main" count="56" uniqueCount="29">
  <si>
    <t>Comisión Presidencial de Apoyo al Desarrollo Barrial</t>
  </si>
  <si>
    <t>Balance General</t>
  </si>
  <si>
    <t xml:space="preserve"> (Valores en RD$)</t>
  </si>
  <si>
    <t>Activos</t>
  </si>
  <si>
    <t>Activos corrientes</t>
  </si>
  <si>
    <t xml:space="preserve">Efectivo y equivalente de efectivo </t>
  </si>
  <si>
    <t xml:space="preserve">Inventarios </t>
  </si>
  <si>
    <t>Gastos pagados por adelantado</t>
  </si>
  <si>
    <t>Inventarios de bienes adquiridos para cesión</t>
  </si>
  <si>
    <t>Total activos corrientes</t>
  </si>
  <si>
    <t>Activos no corrientes</t>
  </si>
  <si>
    <t xml:space="preserve">Propiedad, planta y equipo neto </t>
  </si>
  <si>
    <t>Total activos no corrientes</t>
  </si>
  <si>
    <t>Total activos</t>
  </si>
  <si>
    <t xml:space="preserve">Pasivos </t>
  </si>
  <si>
    <t xml:space="preserve">Pasivos corrientes </t>
  </si>
  <si>
    <t>Cuentas por pagar corto plazo</t>
  </si>
  <si>
    <t>Total pasivos corrientes</t>
  </si>
  <si>
    <t>Total pasivos</t>
  </si>
  <si>
    <t xml:space="preserve">Patrimonio </t>
  </si>
  <si>
    <t>Patrimonio</t>
  </si>
  <si>
    <t>Total pasivos y patrimonio</t>
  </si>
  <si>
    <t>Rolfi Domingo Rojas Guzmán</t>
  </si>
  <si>
    <t>Lic. Ingrid Karina García Familia</t>
  </si>
  <si>
    <t>Yina M. Frias Núñez</t>
  </si>
  <si>
    <t>Enc. Sección de Contabilidad</t>
  </si>
  <si>
    <t>Al 31 de enero del 2022</t>
  </si>
  <si>
    <t>Presidente CPADB</t>
  </si>
  <si>
    <t>Al 28 de febrero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</si>
</sst>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_);_(* \(#,##0.00\);_(* &quot;-&quot;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rgb="FF231F20"/>
      <name val="Times New Roman"/>
      <family val="1"/>
    </font>
    <font>
      <b/>
      <sz val="12"/>
      <color theme="1"/>
      <name val="Times New Roman"/>
      <family val="1"/>
    </font>
    <font>
      <sz val="12"/>
      <color rgb="FF231F20"/>
      <name val="Times New Roman"/>
      <family val="1"/>
    </font>
    <font>
      <b/>
      <u/>
      <sz val="11"/>
      <color theme="1"/>
      <name val="Times New Roman"/>
      <family val="1"/>
    </font>
    <font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</cellStyleXfs>
  <cellXfs count="35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4" fillId="0" borderId="0" xfId="0" applyFont="1"/>
    <xf numFmtId="0" fontId="3" fillId="0" borderId="0" xfId="0" applyFont="1" applyFill="1" applyAlignment="1">
      <alignment vertical="center" wrapText="1"/>
    </xf>
    <xf numFmtId="0" fontId="2" fillId="0" borderId="0" xfId="0" applyFont="1" applyFill="1"/>
    <xf numFmtId="0" fontId="5" fillId="2" borderId="0" xfId="0" applyFont="1" applyFill="1" applyAlignment="1">
      <alignment vertical="center" wrapText="1"/>
    </xf>
    <xf numFmtId="164" fontId="5" fillId="2" borderId="0" xfId="1" applyNumberFormat="1" applyFont="1" applyFill="1" applyAlignment="1">
      <alignment horizontal="center" vertical="center" wrapText="1"/>
    </xf>
    <xf numFmtId="164" fontId="2" fillId="0" borderId="0" xfId="0" applyNumberFormat="1" applyFont="1"/>
    <xf numFmtId="164" fontId="3" fillId="0" borderId="1" xfId="1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164" fontId="5" fillId="0" borderId="0" xfId="1" applyNumberFormat="1" applyFont="1" applyFill="1" applyAlignment="1">
      <alignment horizontal="center" vertical="center" wrapText="1"/>
    </xf>
    <xf numFmtId="41" fontId="2" fillId="0" borderId="0" xfId="0" applyNumberFormat="1" applyFont="1"/>
    <xf numFmtId="164" fontId="3" fillId="0" borderId="2" xfId="1" applyNumberFormat="1" applyFont="1" applyFill="1" applyBorder="1" applyAlignment="1">
      <alignment horizontal="center" vertical="center" wrapText="1"/>
    </xf>
    <xf numFmtId="41" fontId="3" fillId="0" borderId="0" xfId="1" applyNumberFormat="1" applyFont="1" applyFill="1" applyBorder="1" applyAlignment="1">
      <alignment horizontal="center" vertical="center" wrapText="1"/>
    </xf>
    <xf numFmtId="164" fontId="4" fillId="0" borderId="0" xfId="0" applyNumberFormat="1" applyFont="1"/>
    <xf numFmtId="43" fontId="3" fillId="2" borderId="2" xfId="1" applyNumberFormat="1" applyFont="1" applyFill="1" applyBorder="1" applyAlignment="1">
      <alignment horizontal="center" vertical="center" wrapText="1"/>
    </xf>
    <xf numFmtId="43" fontId="3" fillId="0" borderId="0" xfId="1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164" fontId="3" fillId="0" borderId="0" xfId="1" applyNumberFormat="1" applyFont="1" applyFill="1" applyAlignment="1">
      <alignment horizontal="center" vertical="center" wrapText="1"/>
    </xf>
    <xf numFmtId="43" fontId="2" fillId="0" borderId="0" xfId="2" applyNumberFormat="1" applyFont="1"/>
    <xf numFmtId="41" fontId="5" fillId="0" borderId="0" xfId="1" applyNumberFormat="1" applyFont="1" applyFill="1" applyAlignment="1">
      <alignment horizontal="center" vertical="center" wrapText="1"/>
    </xf>
    <xf numFmtId="43" fontId="2" fillId="0" borderId="0" xfId="0" applyNumberFormat="1" applyFont="1" applyFill="1"/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2" fontId="5" fillId="2" borderId="0" xfId="1" applyNumberFormat="1" applyFont="1" applyFill="1" applyAlignment="1">
      <alignment horizontal="right" vertical="center" wrapText="1"/>
    </xf>
    <xf numFmtId="43" fontId="5" fillId="2" borderId="0" xfId="1" applyFont="1" applyFill="1" applyAlignment="1">
      <alignment horizontal="right" vertical="center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2" borderId="0" xfId="0" applyFont="1" applyFill="1" applyAlignment="1">
      <alignment horizontal="center" vertical="center"/>
    </xf>
  </cellXfs>
  <cellStyles count="4">
    <cellStyle name="Millares" xfId="1" builtinId="3"/>
    <cellStyle name="Moneda" xfId="2" builtinId="4"/>
    <cellStyle name="Normal" xfId="0" builtinId="0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NCARGADA%20CONTABILIDAD/YINA%20FRIAS/CPADB-ESTADOS%20FINANCIEROS-%20SOPORTES/CPADB-ESTADOS%20FINANCIEROS%202020-SOPORTES/ESTADOS%20FINANCIEROS%20COMISION%20BARRIAL%20PERIODO%202020%20UNIC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ado de Situación"/>
      <sheetName val="Est. de Rendimiento Fin"/>
      <sheetName val="Cambio del Patrimonio"/>
      <sheetName val="Flujo de Efectivo"/>
      <sheetName val="Estado Comparativo"/>
      <sheetName val="Mov.Activos fijos"/>
      <sheetName val="Dinamico Sumas y Saldos"/>
      <sheetName val="Sumas y Saldos 2019"/>
      <sheetName val="Presupuesto 2019"/>
    </sheetNames>
    <sheetDataSet>
      <sheetData sheetId="0"/>
      <sheetData sheetId="1">
        <row r="45">
          <cell r="B45" t="str">
            <v>Enc. Dpto. Administrativo Financiero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43"/>
  <sheetViews>
    <sheetView workbookViewId="0">
      <selection activeCell="D23" sqref="D23"/>
    </sheetView>
  </sheetViews>
  <sheetFormatPr baseColWidth="10" defaultRowHeight="15.75" x14ac:dyDescent="0.25"/>
  <cols>
    <col min="1" max="1" width="39.85546875" style="1" customWidth="1"/>
    <col min="2" max="2" width="14" style="1" customWidth="1"/>
    <col min="3" max="3" width="19.7109375" style="1" customWidth="1"/>
    <col min="4" max="4" width="12.42578125" style="1" customWidth="1"/>
    <col min="5" max="5" width="13" style="1" customWidth="1"/>
    <col min="6" max="6" width="11.5703125" style="1" customWidth="1"/>
    <col min="7" max="7" width="11.85546875" style="1" customWidth="1"/>
    <col min="8" max="8" width="14.42578125" style="1" bestFit="1" customWidth="1"/>
    <col min="9" max="9" width="11.42578125" style="1" customWidth="1"/>
    <col min="10" max="16384" width="11.42578125" style="1"/>
  </cols>
  <sheetData>
    <row r="2" spans="1:8" ht="15" customHeight="1" x14ac:dyDescent="0.25"/>
    <row r="3" spans="1:8" ht="3.75" hidden="1" customHeight="1" x14ac:dyDescent="0.25"/>
    <row r="4" spans="1:8" x14ac:dyDescent="0.25">
      <c r="A4" s="34" t="s">
        <v>0</v>
      </c>
      <c r="B4" s="34"/>
      <c r="C4" s="34"/>
      <c r="D4" s="34"/>
    </row>
    <row r="5" spans="1:8" x14ac:dyDescent="0.25">
      <c r="A5" s="34" t="s">
        <v>1</v>
      </c>
      <c r="B5" s="34"/>
      <c r="C5" s="34"/>
      <c r="D5" s="34"/>
    </row>
    <row r="6" spans="1:8" x14ac:dyDescent="0.25">
      <c r="A6" s="34" t="s">
        <v>26</v>
      </c>
      <c r="B6" s="34"/>
      <c r="C6" s="34"/>
      <c r="D6" s="34"/>
    </row>
    <row r="7" spans="1:8" x14ac:dyDescent="0.25">
      <c r="A7" s="34" t="s">
        <v>2</v>
      </c>
      <c r="B7" s="34"/>
      <c r="C7" s="34"/>
      <c r="D7" s="34"/>
    </row>
    <row r="8" spans="1:8" ht="0.75" customHeight="1" x14ac:dyDescent="0.25">
      <c r="A8" s="2"/>
      <c r="B8" s="2"/>
      <c r="C8" s="2"/>
      <c r="D8" s="2"/>
    </row>
    <row r="9" spans="1:8" ht="16.5" customHeight="1" x14ac:dyDescent="0.25">
      <c r="A9" s="3"/>
      <c r="B9" s="3"/>
      <c r="C9" s="4"/>
    </row>
    <row r="10" spans="1:8" s="6" customFormat="1" x14ac:dyDescent="0.25">
      <c r="A10" s="5" t="s">
        <v>3</v>
      </c>
      <c r="B10" s="5"/>
    </row>
    <row r="11" spans="1:8" s="6" customFormat="1" x14ac:dyDescent="0.25">
      <c r="A11" s="5" t="s">
        <v>4</v>
      </c>
      <c r="B11" s="5"/>
    </row>
    <row r="12" spans="1:8" s="6" customFormat="1" x14ac:dyDescent="0.25">
      <c r="A12" s="7" t="s">
        <v>5</v>
      </c>
      <c r="B12" s="7"/>
      <c r="C12" s="8">
        <v>363630.24</v>
      </c>
    </row>
    <row r="13" spans="1:8" s="6" customFormat="1" x14ac:dyDescent="0.25">
      <c r="A13" s="7" t="s">
        <v>6</v>
      </c>
      <c r="B13" s="7"/>
      <c r="C13" s="8">
        <v>3517963.84</v>
      </c>
    </row>
    <row r="14" spans="1:8" x14ac:dyDescent="0.25">
      <c r="A14" s="7" t="s">
        <v>7</v>
      </c>
      <c r="B14" s="7"/>
      <c r="C14" s="8">
        <v>709855.99</v>
      </c>
      <c r="H14" s="9"/>
    </row>
    <row r="15" spans="1:8" ht="21.75" customHeight="1" x14ac:dyDescent="0.25">
      <c r="A15" s="7" t="s">
        <v>8</v>
      </c>
      <c r="B15" s="7"/>
      <c r="C15" s="8">
        <v>20689845.178354498</v>
      </c>
      <c r="H15" s="9"/>
    </row>
    <row r="16" spans="1:8" s="6" customFormat="1" x14ac:dyDescent="0.25">
      <c r="A16" s="5" t="s">
        <v>9</v>
      </c>
      <c r="B16" s="5"/>
      <c r="C16" s="10">
        <f>SUM(C12:C15)</f>
        <v>25281295.248354498</v>
      </c>
    </row>
    <row r="17" spans="1:9" ht="19.5" customHeight="1" x14ac:dyDescent="0.25">
      <c r="A17" s="11"/>
      <c r="B17" s="11"/>
    </row>
    <row r="18" spans="1:9" x14ac:dyDescent="0.25">
      <c r="A18" s="11" t="s">
        <v>10</v>
      </c>
      <c r="B18" s="11"/>
    </row>
    <row r="19" spans="1:9" x14ac:dyDescent="0.25">
      <c r="A19" s="12" t="s">
        <v>11</v>
      </c>
      <c r="B19" s="12"/>
      <c r="C19" s="13">
        <v>17662631.140000001</v>
      </c>
    </row>
    <row r="20" spans="1:9" x14ac:dyDescent="0.25">
      <c r="A20" s="11" t="s">
        <v>12</v>
      </c>
      <c r="B20" s="11"/>
      <c r="C20" s="10">
        <f>SUM(C19:C19)</f>
        <v>17662631.140000001</v>
      </c>
    </row>
    <row r="21" spans="1:9" ht="16.5" customHeight="1" x14ac:dyDescent="0.25">
      <c r="A21" s="11"/>
      <c r="B21" s="11"/>
      <c r="C21" s="14"/>
    </row>
    <row r="22" spans="1:9" ht="16.5" thickBot="1" x14ac:dyDescent="0.3">
      <c r="A22" s="11" t="s">
        <v>13</v>
      </c>
      <c r="B22" s="11"/>
      <c r="C22" s="15">
        <f>+C16+C20</f>
        <v>42943926.388354495</v>
      </c>
    </row>
    <row r="23" spans="1:9" ht="16.5" thickTop="1" x14ac:dyDescent="0.25">
      <c r="A23" s="11"/>
      <c r="B23" s="11"/>
      <c r="C23" s="16"/>
    </row>
    <row r="24" spans="1:9" x14ac:dyDescent="0.25">
      <c r="A24" s="11" t="s">
        <v>14</v>
      </c>
      <c r="B24" s="11"/>
      <c r="C24" s="14"/>
    </row>
    <row r="25" spans="1:9" x14ac:dyDescent="0.25">
      <c r="A25" s="11" t="s">
        <v>15</v>
      </c>
      <c r="B25" s="11"/>
      <c r="C25" s="14"/>
    </row>
    <row r="26" spans="1:9" x14ac:dyDescent="0.25">
      <c r="A26" s="12" t="s">
        <v>16</v>
      </c>
      <c r="B26" s="12"/>
      <c r="C26" s="9">
        <v>1288989.01</v>
      </c>
    </row>
    <row r="27" spans="1:9" x14ac:dyDescent="0.25">
      <c r="A27" s="11" t="s">
        <v>17</v>
      </c>
      <c r="B27" s="11"/>
      <c r="C27" s="17">
        <f>SUM(C26)</f>
        <v>1288989.01</v>
      </c>
    </row>
    <row r="28" spans="1:9" x14ac:dyDescent="0.25">
      <c r="A28" s="11"/>
      <c r="B28" s="11"/>
      <c r="C28" s="14"/>
    </row>
    <row r="29" spans="1:9" ht="20.25" customHeight="1" thickBot="1" x14ac:dyDescent="0.3">
      <c r="A29" s="11" t="s">
        <v>18</v>
      </c>
      <c r="B29" s="11"/>
      <c r="C29" s="18">
        <f>+C27</f>
        <v>1288989.01</v>
      </c>
      <c r="D29" s="19"/>
      <c r="I29" s="14"/>
    </row>
    <row r="30" spans="1:9" ht="20.25" customHeight="1" thickTop="1" x14ac:dyDescent="0.25">
      <c r="A30" s="11"/>
      <c r="B30" s="11"/>
    </row>
    <row r="31" spans="1:9" x14ac:dyDescent="0.25">
      <c r="A31" s="20" t="s">
        <v>19</v>
      </c>
      <c r="B31" s="20"/>
    </row>
    <row r="32" spans="1:9" x14ac:dyDescent="0.25">
      <c r="A32" s="12" t="s">
        <v>20</v>
      </c>
      <c r="B32" s="12"/>
      <c r="C32" s="21">
        <f>+C22-C29</f>
        <v>41654937.378354497</v>
      </c>
      <c r="H32" s="22"/>
    </row>
    <row r="33" spans="1:8" x14ac:dyDescent="0.25">
      <c r="A33" s="12"/>
      <c r="B33" s="12"/>
      <c r="C33" s="23"/>
      <c r="H33" s="22"/>
    </row>
    <row r="34" spans="1:8" ht="16.5" thickBot="1" x14ac:dyDescent="0.3">
      <c r="A34" s="20" t="s">
        <v>21</v>
      </c>
      <c r="B34" s="20"/>
      <c r="C34" s="15">
        <f>C29+C32</f>
        <v>42943926.388354495</v>
      </c>
      <c r="F34" s="14"/>
    </row>
    <row r="35" spans="1:8" ht="21" customHeight="1" thickTop="1" x14ac:dyDescent="0.25">
      <c r="C35" s="24"/>
    </row>
    <row r="36" spans="1:8" ht="21" customHeight="1" x14ac:dyDescent="0.25"/>
    <row r="37" spans="1:8" ht="21" customHeight="1" x14ac:dyDescent="0.25">
      <c r="A37" s="32" t="s">
        <v>22</v>
      </c>
      <c r="B37" s="32"/>
      <c r="C37" s="32"/>
      <c r="D37" s="32"/>
    </row>
    <row r="38" spans="1:8" ht="16.5" customHeight="1" x14ac:dyDescent="0.25">
      <c r="A38" s="33" t="s">
        <v>27</v>
      </c>
      <c r="B38" s="33"/>
      <c r="C38" s="33"/>
      <c r="D38" s="33"/>
    </row>
    <row r="39" spans="1:8" ht="16.5" customHeight="1" x14ac:dyDescent="0.25">
      <c r="A39" s="25"/>
      <c r="B39" s="25"/>
      <c r="C39" s="25"/>
      <c r="D39" s="25"/>
    </row>
    <row r="40" spans="1:8" x14ac:dyDescent="0.25">
      <c r="A40" s="26" t="s">
        <v>23</v>
      </c>
      <c r="B40" s="26"/>
      <c r="C40" s="32" t="s">
        <v>24</v>
      </c>
      <c r="D40" s="32"/>
      <c r="E40" s="27"/>
    </row>
    <row r="41" spans="1:8" ht="15" customHeight="1" x14ac:dyDescent="0.25">
      <c r="A41" s="25" t="str">
        <f>+'[1]Est. de Rendimiento Fin'!B45</f>
        <v>Enc. Dpto. Administrativo Financiero</v>
      </c>
      <c r="B41" s="25"/>
      <c r="C41" s="33" t="s">
        <v>25</v>
      </c>
      <c r="D41" s="33"/>
    </row>
    <row r="43" spans="1:8" hidden="1" x14ac:dyDescent="0.25"/>
  </sheetData>
  <mergeCells count="8">
    <mergeCell ref="C40:D40"/>
    <mergeCell ref="C41:D41"/>
    <mergeCell ref="A4:D4"/>
    <mergeCell ref="A5:D5"/>
    <mergeCell ref="A6:D6"/>
    <mergeCell ref="A7:D7"/>
    <mergeCell ref="A37:D37"/>
    <mergeCell ref="A38:D38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43"/>
  <sheetViews>
    <sheetView tabSelected="1" workbookViewId="0">
      <selection activeCell="D19" sqref="D19"/>
    </sheetView>
  </sheetViews>
  <sheetFormatPr baseColWidth="10" defaultRowHeight="15.75" x14ac:dyDescent="0.25"/>
  <cols>
    <col min="1" max="1" width="32.85546875" style="1" customWidth="1"/>
    <col min="2" max="2" width="14" style="1" customWidth="1"/>
    <col min="3" max="3" width="19.7109375" style="1" customWidth="1"/>
    <col min="4" max="4" width="21.7109375" style="1" customWidth="1"/>
    <col min="5" max="5" width="13" style="1" customWidth="1"/>
    <col min="6" max="6" width="11.5703125" style="1" customWidth="1"/>
    <col min="7" max="7" width="11.85546875" style="1" customWidth="1"/>
    <col min="8" max="8" width="14.42578125" style="1" bestFit="1" customWidth="1"/>
    <col min="9" max="9" width="11.42578125" style="1" customWidth="1"/>
    <col min="10" max="16384" width="11.42578125" style="1"/>
  </cols>
  <sheetData>
    <row r="2" spans="1:8" ht="15" customHeight="1" x14ac:dyDescent="0.25"/>
    <row r="3" spans="1:8" ht="3.75" hidden="1" customHeight="1" x14ac:dyDescent="0.25"/>
    <row r="4" spans="1:8" x14ac:dyDescent="0.25">
      <c r="A4" s="34" t="s">
        <v>0</v>
      </c>
      <c r="B4" s="34"/>
      <c r="C4" s="34"/>
      <c r="D4" s="34"/>
    </row>
    <row r="5" spans="1:8" x14ac:dyDescent="0.25">
      <c r="A5" s="34" t="s">
        <v>1</v>
      </c>
      <c r="B5" s="34"/>
      <c r="C5" s="34"/>
      <c r="D5" s="34"/>
    </row>
    <row r="6" spans="1:8" x14ac:dyDescent="0.25">
      <c r="A6" s="34" t="s">
        <v>28</v>
      </c>
      <c r="B6" s="34"/>
      <c r="C6" s="34"/>
      <c r="D6" s="34"/>
    </row>
    <row r="7" spans="1:8" x14ac:dyDescent="0.25">
      <c r="A7" s="34" t="s">
        <v>2</v>
      </c>
      <c r="B7" s="34"/>
      <c r="C7" s="34"/>
      <c r="D7" s="34"/>
    </row>
    <row r="8" spans="1:8" ht="0.75" customHeight="1" x14ac:dyDescent="0.25">
      <c r="A8" s="2"/>
      <c r="B8" s="2"/>
      <c r="C8" s="2"/>
      <c r="D8" s="2"/>
    </row>
    <row r="9" spans="1:8" ht="16.5" customHeight="1" x14ac:dyDescent="0.25">
      <c r="A9" s="3"/>
      <c r="B9" s="3"/>
      <c r="C9" s="4"/>
    </row>
    <row r="10" spans="1:8" s="6" customFormat="1" x14ac:dyDescent="0.25">
      <c r="A10" s="5" t="s">
        <v>3</v>
      </c>
      <c r="B10" s="5"/>
    </row>
    <row r="11" spans="1:8" s="6" customFormat="1" x14ac:dyDescent="0.25">
      <c r="A11" s="5" t="s">
        <v>4</v>
      </c>
      <c r="B11" s="5"/>
    </row>
    <row r="12" spans="1:8" s="6" customFormat="1" x14ac:dyDescent="0.25">
      <c r="A12" s="7" t="s">
        <v>5</v>
      </c>
      <c r="B12" s="7"/>
      <c r="C12" s="30">
        <v>0</v>
      </c>
    </row>
    <row r="13" spans="1:8" s="6" customFormat="1" x14ac:dyDescent="0.25">
      <c r="A13" s="7" t="s">
        <v>6</v>
      </c>
      <c r="B13" s="7"/>
      <c r="C13" s="31">
        <v>3276990.4</v>
      </c>
    </row>
    <row r="14" spans="1:8" x14ac:dyDescent="0.25">
      <c r="A14" s="7" t="s">
        <v>7</v>
      </c>
      <c r="B14" s="7"/>
      <c r="C14" s="8">
        <v>611905.70728767128</v>
      </c>
      <c r="H14" s="9"/>
    </row>
    <row r="15" spans="1:8" ht="31.5" customHeight="1" x14ac:dyDescent="0.25">
      <c r="A15" s="7" t="s">
        <v>8</v>
      </c>
      <c r="B15" s="7"/>
      <c r="C15" s="8">
        <v>20689845.178354498</v>
      </c>
      <c r="H15" s="9"/>
    </row>
    <row r="16" spans="1:8" s="6" customFormat="1" x14ac:dyDescent="0.25">
      <c r="A16" s="5" t="s">
        <v>9</v>
      </c>
      <c r="B16" s="5"/>
      <c r="C16" s="10">
        <f>SUM(C12:C15)</f>
        <v>24578741.285642169</v>
      </c>
    </row>
    <row r="17" spans="1:9" ht="19.5" customHeight="1" x14ac:dyDescent="0.25">
      <c r="A17" s="11"/>
      <c r="B17" s="11"/>
    </row>
    <row r="18" spans="1:9" x14ac:dyDescent="0.25">
      <c r="A18" s="11" t="s">
        <v>10</v>
      </c>
      <c r="B18" s="11"/>
    </row>
    <row r="19" spans="1:9" x14ac:dyDescent="0.25">
      <c r="A19" s="12" t="s">
        <v>11</v>
      </c>
      <c r="B19" s="12"/>
      <c r="C19" s="13">
        <v>17662631.140000001</v>
      </c>
    </row>
    <row r="20" spans="1:9" x14ac:dyDescent="0.25">
      <c r="A20" s="11" t="s">
        <v>12</v>
      </c>
      <c r="B20" s="11"/>
      <c r="C20" s="10">
        <f>SUM(C19:C19)</f>
        <v>17662631.140000001</v>
      </c>
    </row>
    <row r="21" spans="1:9" ht="16.5" customHeight="1" x14ac:dyDescent="0.25">
      <c r="A21" s="11"/>
      <c r="B21" s="11"/>
      <c r="C21" s="14"/>
    </row>
    <row r="22" spans="1:9" ht="16.5" thickBot="1" x14ac:dyDescent="0.3">
      <c r="A22" s="11" t="s">
        <v>13</v>
      </c>
      <c r="B22" s="11"/>
      <c r="C22" s="15">
        <f>+C16+C20</f>
        <v>42241372.42564217</v>
      </c>
    </row>
    <row r="23" spans="1:9" ht="16.5" thickTop="1" x14ac:dyDescent="0.25">
      <c r="A23" s="11"/>
      <c r="B23" s="11"/>
      <c r="C23" s="16"/>
    </row>
    <row r="24" spans="1:9" x14ac:dyDescent="0.25">
      <c r="A24" s="11" t="s">
        <v>14</v>
      </c>
      <c r="B24" s="11"/>
      <c r="C24" s="14"/>
    </row>
    <row r="25" spans="1:9" x14ac:dyDescent="0.25">
      <c r="A25" s="11" t="s">
        <v>15</v>
      </c>
      <c r="B25" s="11"/>
      <c r="C25" s="14"/>
    </row>
    <row r="26" spans="1:9" x14ac:dyDescent="0.25">
      <c r="A26" s="12" t="s">
        <v>16</v>
      </c>
      <c r="B26" s="12"/>
      <c r="C26" s="9">
        <v>2487085.3499999996</v>
      </c>
    </row>
    <row r="27" spans="1:9" x14ac:dyDescent="0.25">
      <c r="A27" s="11" t="s">
        <v>17</v>
      </c>
      <c r="B27" s="11"/>
      <c r="C27" s="17">
        <f>SUM(C26)</f>
        <v>2487085.3499999996</v>
      </c>
    </row>
    <row r="28" spans="1:9" x14ac:dyDescent="0.25">
      <c r="A28" s="11"/>
      <c r="B28" s="11"/>
      <c r="C28" s="14"/>
    </row>
    <row r="29" spans="1:9" ht="20.25" customHeight="1" thickBot="1" x14ac:dyDescent="0.3">
      <c r="A29" s="11" t="s">
        <v>18</v>
      </c>
      <c r="B29" s="11"/>
      <c r="C29" s="18">
        <f>+C27</f>
        <v>2487085.3499999996</v>
      </c>
      <c r="D29" s="19"/>
      <c r="I29" s="14"/>
    </row>
    <row r="30" spans="1:9" ht="20.25" customHeight="1" thickTop="1" x14ac:dyDescent="0.25">
      <c r="A30" s="11"/>
      <c r="B30" s="11"/>
    </row>
    <row r="31" spans="1:9" x14ac:dyDescent="0.25">
      <c r="A31" s="20" t="s">
        <v>19</v>
      </c>
      <c r="B31" s="20"/>
    </row>
    <row r="32" spans="1:9" x14ac:dyDescent="0.25">
      <c r="A32" s="12" t="s">
        <v>20</v>
      </c>
      <c r="B32" s="12"/>
      <c r="C32" s="21">
        <f>+C22-C29</f>
        <v>39754287.075642169</v>
      </c>
      <c r="H32" s="22"/>
    </row>
    <row r="33" spans="1:8" x14ac:dyDescent="0.25">
      <c r="A33" s="12"/>
      <c r="B33" s="12"/>
      <c r="C33" s="23"/>
      <c r="H33" s="22"/>
    </row>
    <row r="34" spans="1:8" ht="16.5" thickBot="1" x14ac:dyDescent="0.3">
      <c r="A34" s="20" t="s">
        <v>21</v>
      </c>
      <c r="B34" s="20"/>
      <c r="C34" s="15">
        <f>C29+C32</f>
        <v>42241372.42564217</v>
      </c>
      <c r="F34" s="14"/>
    </row>
    <row r="35" spans="1:8" ht="21" customHeight="1" thickTop="1" x14ac:dyDescent="0.25">
      <c r="C35" s="24"/>
    </row>
    <row r="36" spans="1:8" ht="21" customHeight="1" x14ac:dyDescent="0.25"/>
    <row r="37" spans="1:8" ht="21" customHeight="1" x14ac:dyDescent="0.25">
      <c r="A37" s="32" t="s">
        <v>22</v>
      </c>
      <c r="B37" s="32"/>
      <c r="C37" s="32"/>
      <c r="D37" s="32"/>
    </row>
    <row r="38" spans="1:8" ht="16.5" customHeight="1" x14ac:dyDescent="0.25">
      <c r="A38" s="33" t="s">
        <v>27</v>
      </c>
      <c r="B38" s="33"/>
      <c r="C38" s="33"/>
      <c r="D38" s="33"/>
    </row>
    <row r="39" spans="1:8" ht="16.5" customHeight="1" x14ac:dyDescent="0.25">
      <c r="A39" s="29"/>
      <c r="B39" s="29"/>
      <c r="C39" s="29"/>
      <c r="D39" s="29"/>
    </row>
    <row r="40" spans="1:8" x14ac:dyDescent="0.25">
      <c r="A40" s="28" t="s">
        <v>23</v>
      </c>
      <c r="B40" s="28"/>
      <c r="C40" s="32" t="s">
        <v>24</v>
      </c>
      <c r="D40" s="32"/>
      <c r="E40" s="27"/>
    </row>
    <row r="41" spans="1:8" ht="15" customHeight="1" x14ac:dyDescent="0.25">
      <c r="A41" s="29" t="str">
        <f>+'[1]Est. de Rendimiento Fin'!B45</f>
        <v>Enc. Dpto. Administrativo Financiero</v>
      </c>
      <c r="B41" s="29"/>
      <c r="C41" s="33" t="s">
        <v>25</v>
      </c>
      <c r="D41" s="33"/>
    </row>
    <row r="43" spans="1:8" hidden="1" x14ac:dyDescent="0.25"/>
  </sheetData>
  <sheetProtection algorithmName="SHA-512" hashValue="dhGOOSTAf9F+2h+Xvs/7Jxoh0DRiKfft7l1QN4p3otLyUJRfBEqfLvMWrBciXgsr4YBoWGV0uggS//gXidSB+A==" saltValue="fGtYy7fE4YUPJbUXkozlTg==" spinCount="100000" sheet="1" objects="1" scenarios="1"/>
  <mergeCells count="8">
    <mergeCell ref="C40:D40"/>
    <mergeCell ref="C41:D41"/>
    <mergeCell ref="A4:D4"/>
    <mergeCell ref="A5:D5"/>
    <mergeCell ref="A6:D6"/>
    <mergeCell ref="A7:D7"/>
    <mergeCell ref="A37:D37"/>
    <mergeCell ref="A38:D38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ene-22</vt:lpstr>
      <vt:lpstr>feb-22</vt:lpstr>
    </vt:vector>
  </TitlesOfParts>
  <Company>Windows 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Yina Frias</dc:creator>
  <cp:lastModifiedBy>Yina Frias</cp:lastModifiedBy>
  <cp:lastPrinted>2022-03-01T17:46:04Z</cp:lastPrinted>
  <dcterms:created xsi:type="dcterms:W3CDTF">2022-02-01T13:13:39Z</dcterms:created>
  <dcterms:modified xsi:type="dcterms:W3CDTF">2022-03-02T21:00:46Z</dcterms:modified>
</cp:coreProperties>
</file>