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60" windowWidth="11910" windowHeight="4755" firstSheet="1" activeTab="1"/>
  </bookViews>
  <sheets>
    <sheet name="PACC - SNCC.F.053" sheetId="1" r:id="rId1"/>
    <sheet name="PACC - SNCC.F.053 (3)" sheetId="3" r:id="rId2"/>
  </sheets>
  <definedNames>
    <definedName name="_xlnm._FilterDatabase" localSheetId="0" hidden="1">'PACC - SNCC.F.053'!$A$10:$O$146</definedName>
    <definedName name="_xlnm._FilterDatabase" localSheetId="1" hidden="1">'PACC - SNCC.F.053 (3)'!$A$10:$O$160</definedName>
  </definedNames>
  <calcPr calcId="145621"/>
</workbook>
</file>

<file path=xl/calcChain.xml><?xml version="1.0" encoding="utf-8"?>
<calcChain xmlns="http://schemas.openxmlformats.org/spreadsheetml/2006/main">
  <c r="H166" i="3" l="1"/>
  <c r="J166" i="3" s="1"/>
  <c r="H167" i="3"/>
  <c r="J167" i="3" s="1"/>
  <c r="J61" i="3" l="1"/>
  <c r="J62" i="3"/>
  <c r="J63" i="3"/>
  <c r="J64" i="3"/>
  <c r="J65" i="3"/>
  <c r="J66" i="3"/>
  <c r="J67" i="3"/>
  <c r="J113" i="3"/>
  <c r="J114" i="3"/>
  <c r="J115" i="3"/>
  <c r="J116" i="3"/>
  <c r="J117" i="3"/>
  <c r="J140" i="3"/>
  <c r="J141" i="3"/>
  <c r="J245" i="3" l="1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H183" i="3"/>
  <c r="J380" i="3" l="1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329" i="3"/>
  <c r="J330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70" i="3"/>
  <c r="J371" i="3"/>
  <c r="J372" i="3"/>
  <c r="J373" i="3"/>
  <c r="J374" i="3"/>
  <c r="J375" i="3"/>
  <c r="J376" i="3"/>
  <c r="J377" i="3"/>
  <c r="J378" i="3"/>
  <c r="J379" i="3"/>
  <c r="J396" i="3"/>
  <c r="J397" i="3"/>
  <c r="J398" i="3"/>
  <c r="J399" i="3"/>
  <c r="J400" i="3"/>
  <c r="J401" i="3"/>
  <c r="J402" i="3"/>
  <c r="J403" i="3"/>
  <c r="J404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51" i="3"/>
  <c r="J452" i="3"/>
  <c r="J453" i="3"/>
  <c r="J456" i="3"/>
  <c r="J457" i="3"/>
  <c r="J458" i="3"/>
  <c r="J463" i="3"/>
  <c r="J464" i="3"/>
  <c r="J465" i="3"/>
  <c r="J466" i="3"/>
  <c r="J467" i="3"/>
  <c r="J468" i="3"/>
  <c r="H60" i="3"/>
  <c r="J60" i="3" s="1"/>
  <c r="H59" i="3"/>
  <c r="J59" i="3" s="1"/>
  <c r="J331" i="3" l="1"/>
  <c r="H120" i="3"/>
  <c r="J120" i="3" s="1"/>
  <c r="H121" i="3"/>
  <c r="J121" i="3" s="1"/>
  <c r="H122" i="3"/>
  <c r="J122" i="3" s="1"/>
  <c r="H123" i="3"/>
  <c r="J123" i="3" s="1"/>
  <c r="H124" i="3"/>
  <c r="J124" i="3" s="1"/>
  <c r="H125" i="3"/>
  <c r="J125" i="3" s="1"/>
  <c r="H126" i="3"/>
  <c r="J126" i="3" s="1"/>
  <c r="H127" i="3"/>
  <c r="J127" i="3" s="1"/>
  <c r="H128" i="3"/>
  <c r="J128" i="3" s="1"/>
  <c r="H129" i="3"/>
  <c r="J129" i="3" s="1"/>
  <c r="H130" i="3"/>
  <c r="J130" i="3" s="1"/>
  <c r="H131" i="3"/>
  <c r="J131" i="3" s="1"/>
  <c r="H132" i="3"/>
  <c r="J132" i="3" s="1"/>
  <c r="H133" i="3"/>
  <c r="J133" i="3" s="1"/>
  <c r="H134" i="3"/>
  <c r="J134" i="3" s="1"/>
  <c r="H135" i="3"/>
  <c r="J135" i="3" s="1"/>
  <c r="H136" i="3"/>
  <c r="J136" i="3" s="1"/>
  <c r="H137" i="3"/>
  <c r="J137" i="3" s="1"/>
  <c r="H138" i="3"/>
  <c r="J138" i="3" s="1"/>
  <c r="H139" i="3"/>
  <c r="J139" i="3" s="1"/>
  <c r="H142" i="3"/>
  <c r="J142" i="3" s="1"/>
  <c r="H143" i="3"/>
  <c r="J143" i="3" s="1"/>
  <c r="H144" i="3"/>
  <c r="J144" i="3" s="1"/>
  <c r="H145" i="3"/>
  <c r="J145" i="3" s="1"/>
  <c r="H146" i="3"/>
  <c r="J146" i="3" s="1"/>
  <c r="H147" i="3"/>
  <c r="J147" i="3" s="1"/>
  <c r="H148" i="3"/>
  <c r="J148" i="3" s="1"/>
  <c r="H149" i="3"/>
  <c r="J149" i="3" s="1"/>
  <c r="H150" i="3"/>
  <c r="J150" i="3" s="1"/>
  <c r="H151" i="3"/>
  <c r="J151" i="3" s="1"/>
  <c r="H152" i="3"/>
  <c r="J152" i="3" s="1"/>
  <c r="H153" i="3"/>
  <c r="J153" i="3" s="1"/>
  <c r="H154" i="3"/>
  <c r="J154" i="3" s="1"/>
  <c r="H155" i="3"/>
  <c r="J155" i="3" s="1"/>
  <c r="H156" i="3"/>
  <c r="J156" i="3" s="1"/>
  <c r="H157" i="3"/>
  <c r="J157" i="3" s="1"/>
  <c r="H158" i="3"/>
  <c r="J158" i="3" s="1"/>
  <c r="H390" i="3" l="1"/>
  <c r="J390" i="3" s="1"/>
  <c r="H392" i="3"/>
  <c r="J392" i="3" s="1"/>
  <c r="H395" i="3"/>
  <c r="J395" i="3" s="1"/>
  <c r="H118" i="3"/>
  <c r="J118" i="3" s="1"/>
  <c r="H68" i="3"/>
  <c r="J68" i="3" s="1"/>
  <c r="H69" i="3"/>
  <c r="J69" i="3" s="1"/>
  <c r="H70" i="3"/>
  <c r="J70" i="3" s="1"/>
  <c r="H71" i="3"/>
  <c r="J71" i="3" s="1"/>
  <c r="H72" i="3"/>
  <c r="J72" i="3" s="1"/>
  <c r="H88" i="3"/>
  <c r="J88" i="3" s="1"/>
  <c r="H89" i="3"/>
  <c r="J89" i="3" s="1"/>
  <c r="H105" i="3"/>
  <c r="J105" i="3" s="1"/>
  <c r="H106" i="3"/>
  <c r="J106" i="3" s="1"/>
  <c r="H108" i="3"/>
  <c r="J108" i="3" s="1"/>
  <c r="H110" i="3"/>
  <c r="J110" i="3" s="1"/>
  <c r="H111" i="3"/>
  <c r="J111" i="3" s="1"/>
  <c r="H112" i="3"/>
  <c r="J112" i="3" s="1"/>
  <c r="H32" i="3"/>
  <c r="J32" i="3" s="1"/>
  <c r="H33" i="3"/>
  <c r="J33" i="3" s="1"/>
  <c r="H34" i="3"/>
  <c r="J34" i="3" s="1"/>
  <c r="H36" i="3"/>
  <c r="J36" i="3" s="1"/>
  <c r="H37" i="3"/>
  <c r="J37" i="3" s="1"/>
  <c r="H38" i="3"/>
  <c r="H107" i="3" l="1"/>
  <c r="J107" i="3" s="1"/>
  <c r="H73" i="3"/>
  <c r="J73" i="3" s="1"/>
  <c r="H12" i="3"/>
  <c r="J12" i="3" s="1"/>
  <c r="H119" i="3"/>
  <c r="J119" i="3" s="1"/>
  <c r="H109" i="3" l="1"/>
  <c r="J109" i="3" s="1"/>
  <c r="J183" i="3"/>
  <c r="H386" i="3"/>
  <c r="J386" i="3" s="1"/>
  <c r="H387" i="3"/>
  <c r="J387" i="3" s="1"/>
  <c r="H388" i="3"/>
  <c r="J388" i="3" s="1"/>
  <c r="H389" i="3"/>
  <c r="J389" i="3" s="1"/>
  <c r="H391" i="3"/>
  <c r="J391" i="3" s="1"/>
  <c r="H393" i="3"/>
  <c r="J393" i="3" s="1"/>
  <c r="H394" i="3"/>
  <c r="J394" i="3" s="1"/>
  <c r="H13" i="3"/>
  <c r="J13" i="3" s="1"/>
  <c r="H14" i="3"/>
  <c r="J14" i="3" s="1"/>
  <c r="H15" i="3"/>
  <c r="J15" i="3" s="1"/>
  <c r="H16" i="3"/>
  <c r="J16" i="3" s="1"/>
  <c r="H17" i="3"/>
  <c r="J17" i="3" s="1"/>
  <c r="H18" i="3"/>
  <c r="J18" i="3" s="1"/>
  <c r="H19" i="3"/>
  <c r="J19" i="3" s="1"/>
  <c r="H20" i="3"/>
  <c r="J20" i="3" s="1"/>
  <c r="H21" i="3"/>
  <c r="J21" i="3" s="1"/>
  <c r="H22" i="3"/>
  <c r="J22" i="3" s="1"/>
  <c r="H23" i="3"/>
  <c r="J23" i="3" s="1"/>
  <c r="H24" i="3"/>
  <c r="J24" i="3" s="1"/>
  <c r="H25" i="3"/>
  <c r="J25" i="3" s="1"/>
  <c r="H26" i="3"/>
  <c r="J26" i="3" s="1"/>
  <c r="H27" i="3"/>
  <c r="J27" i="3" s="1"/>
  <c r="H28" i="3"/>
  <c r="J28" i="3" s="1"/>
  <c r="H29" i="3"/>
  <c r="J29" i="3" s="1"/>
  <c r="H30" i="3"/>
  <c r="J30" i="3" s="1"/>
  <c r="H31" i="3"/>
  <c r="J31" i="3" s="1"/>
  <c r="H35" i="3"/>
  <c r="J35" i="3" s="1"/>
  <c r="H74" i="3"/>
  <c r="J74" i="3" s="1"/>
  <c r="H75" i="3"/>
  <c r="J75" i="3" s="1"/>
  <c r="H76" i="3"/>
  <c r="J76" i="3" s="1"/>
  <c r="H77" i="3"/>
  <c r="J77" i="3" s="1"/>
  <c r="H78" i="3"/>
  <c r="J78" i="3" s="1"/>
  <c r="H79" i="3"/>
  <c r="J79" i="3" s="1"/>
  <c r="H80" i="3"/>
  <c r="J80" i="3" s="1"/>
  <c r="H81" i="3"/>
  <c r="J81" i="3" s="1"/>
  <c r="H82" i="3"/>
  <c r="J82" i="3" s="1"/>
  <c r="H83" i="3"/>
  <c r="J83" i="3" s="1"/>
  <c r="H84" i="3"/>
  <c r="J84" i="3" s="1"/>
  <c r="H85" i="3"/>
  <c r="J85" i="3" s="1"/>
  <c r="H86" i="3"/>
  <c r="J86" i="3" s="1"/>
  <c r="H87" i="3"/>
  <c r="J87" i="3" s="1"/>
  <c r="H90" i="3"/>
  <c r="J90" i="3" s="1"/>
  <c r="H91" i="3"/>
  <c r="J91" i="3" s="1"/>
  <c r="H92" i="3"/>
  <c r="J92" i="3" s="1"/>
  <c r="H93" i="3"/>
  <c r="J93" i="3" s="1"/>
  <c r="H94" i="3"/>
  <c r="J94" i="3" s="1"/>
  <c r="H95" i="3"/>
  <c r="J95" i="3" s="1"/>
  <c r="H96" i="3"/>
  <c r="J96" i="3" s="1"/>
  <c r="H97" i="3"/>
  <c r="J97" i="3" s="1"/>
  <c r="H98" i="3"/>
  <c r="J98" i="3" s="1"/>
  <c r="H99" i="3"/>
  <c r="J99" i="3" s="1"/>
  <c r="H100" i="3"/>
  <c r="J100" i="3" s="1"/>
  <c r="H101" i="3"/>
  <c r="J101" i="3" s="1"/>
  <c r="H102" i="3"/>
  <c r="J102" i="3" s="1"/>
  <c r="H103" i="3"/>
  <c r="J103" i="3" s="1"/>
  <c r="H104" i="3"/>
  <c r="J104" i="3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3" i="1"/>
  <c r="J93" i="1" s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J109" i="1" s="1"/>
  <c r="H110" i="1"/>
  <c r="J110" i="1" s="1"/>
  <c r="H111" i="1"/>
  <c r="J111" i="1" s="1"/>
  <c r="H112" i="1"/>
  <c r="H113" i="1"/>
  <c r="J113" i="1" s="1"/>
  <c r="H114" i="1"/>
  <c r="J114" i="1" s="1"/>
  <c r="H115" i="1"/>
  <c r="J115" i="1" s="1"/>
  <c r="H116" i="1"/>
  <c r="J116" i="1" s="1"/>
  <c r="H117" i="1"/>
  <c r="J117" i="1" s="1"/>
  <c r="H118" i="1"/>
  <c r="H119" i="1"/>
  <c r="J119" i="1" s="1"/>
  <c r="H120" i="1"/>
  <c r="H121" i="1"/>
  <c r="J121" i="1" s="1"/>
  <c r="H122" i="1"/>
  <c r="J122" i="1" s="1"/>
  <c r="H123" i="1"/>
  <c r="J123" i="1" s="1"/>
  <c r="H124" i="1"/>
  <c r="J124" i="1" s="1"/>
  <c r="H125" i="1"/>
  <c r="J125" i="1" s="1"/>
  <c r="H126" i="1"/>
  <c r="H127" i="1"/>
  <c r="J127" i="1" s="1"/>
  <c r="H128" i="1"/>
  <c r="H129" i="1"/>
  <c r="J129" i="1" s="1"/>
  <c r="H130" i="1"/>
  <c r="J130" i="1" s="1"/>
  <c r="H131" i="1"/>
  <c r="J131" i="1" s="1"/>
  <c r="H132" i="1"/>
  <c r="J132" i="1" s="1"/>
  <c r="H133" i="1"/>
  <c r="J133" i="1" s="1"/>
  <c r="H134" i="1"/>
  <c r="H135" i="1"/>
  <c r="J135" i="1" s="1"/>
  <c r="H136" i="1"/>
  <c r="H137" i="1"/>
  <c r="J137" i="1" s="1"/>
  <c r="H138" i="1"/>
  <c r="J138" i="1" s="1"/>
  <c r="H139" i="1"/>
  <c r="J139" i="1" s="1"/>
  <c r="H140" i="1"/>
  <c r="J140" i="1" s="1"/>
  <c r="H141" i="1"/>
  <c r="J141" i="1" s="1"/>
  <c r="H142" i="1"/>
  <c r="H143" i="1"/>
  <c r="J143" i="1" s="1"/>
  <c r="H144" i="1"/>
  <c r="H145" i="1"/>
  <c r="J145" i="1" s="1"/>
  <c r="H146" i="1"/>
  <c r="J146" i="1" s="1"/>
  <c r="K146" i="1" s="1"/>
  <c r="H11" i="1"/>
  <c r="J11" i="1" s="1"/>
  <c r="J112" i="1"/>
  <c r="J118" i="1"/>
  <c r="J120" i="1"/>
  <c r="J126" i="1"/>
  <c r="J128" i="1"/>
  <c r="J134" i="1"/>
  <c r="J136" i="1"/>
  <c r="J142" i="1"/>
  <c r="J144" i="1"/>
  <c r="K11" i="3" l="1"/>
  <c r="K143" i="1"/>
  <c r="K145" i="1"/>
  <c r="K141" i="1"/>
  <c r="K135" i="1"/>
  <c r="K139" i="1"/>
  <c r="K137" i="1"/>
  <c r="K133" i="1"/>
  <c r="K131" i="1"/>
  <c r="K129" i="1"/>
  <c r="K127" i="1"/>
  <c r="K125" i="1"/>
  <c r="K123" i="1"/>
  <c r="K121" i="1"/>
  <c r="K119" i="1"/>
  <c r="K142" i="1"/>
  <c r="K138" i="1"/>
  <c r="K134" i="1"/>
  <c r="K130" i="1"/>
  <c r="K126" i="1"/>
  <c r="K124" i="1"/>
  <c r="K120" i="1"/>
  <c r="K112" i="1"/>
  <c r="K144" i="1"/>
  <c r="K140" i="1"/>
  <c r="K136" i="1"/>
  <c r="K132" i="1"/>
  <c r="K128" i="1"/>
  <c r="K122" i="1"/>
  <c r="K117" i="1"/>
  <c r="K114" i="1"/>
  <c r="K107" i="1"/>
  <c r="K108" i="1"/>
  <c r="K118" i="1"/>
  <c r="K116" i="1"/>
  <c r="K115" i="1"/>
  <c r="K113" i="1"/>
  <c r="K111" i="1"/>
  <c r="K110" i="1"/>
  <c r="K20" i="1"/>
  <c r="K17" i="1"/>
  <c r="K11" i="1"/>
  <c r="K12" i="1"/>
  <c r="K109" i="1"/>
  <c r="K57" i="3" l="1"/>
</calcChain>
</file>

<file path=xl/sharedStrings.xml><?xml version="1.0" encoding="utf-8"?>
<sst xmlns="http://schemas.openxmlformats.org/spreadsheetml/2006/main" count="1608" uniqueCount="956">
  <si>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</si>
  <si>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</si>
  <si>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</si>
  <si>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</si>
  <si>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</si>
  <si>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</si>
  <si>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</si>
  <si>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</si>
  <si>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</si>
  <si>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</si>
  <si>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</si>
  <si>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</si>
  <si>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</si>
  <si>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</si>
  <si>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</si>
  <si>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</si>
  <si>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</si>
  <si>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</si>
  <si>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</si>
  <si>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</si>
  <si>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</si>
  <si>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SORTEO DE OBRAS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</si>
  <si>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</si>
  <si>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</si>
  <si>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</si>
  <si>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</si>
  <si>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</si>
  <si>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</si>
  <si>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</si>
  <si>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1013 - Recipientes y hábitat para animales</t>
  </si>
  <si>
    <t>1014 - Artículos de talabartería y arreos</t>
  </si>
  <si>
    <t>1015 - Semillas, bulbos, plántulas y esquejes</t>
  </si>
  <si>
    <t>1016 - Productos de floricultura y silvicultura</t>
  </si>
  <si>
    <t>1017 - Abonos, nutrientes para plantas y herbicidas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</si>
  <si>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</si>
  <si>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</si>
  <si>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</si>
  <si>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</si>
  <si>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</si>
  <si>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</si>
  <si>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</si>
  <si>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</si>
  <si>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</si>
  <si>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1118 - Óxido metálico</t>
  </si>
  <si>
    <t>1119 - Desechos metálicos y chatarra</t>
  </si>
  <si>
    <t>1213 - Materiales explosivos</t>
  </si>
  <si>
    <t>1214 - Elementos y gases</t>
  </si>
  <si>
    <t>1216 - Aditivos</t>
  </si>
  <si>
    <t>1217 - Colorantes</t>
  </si>
  <si>
    <t>1218 - Ceras y aceites</t>
  </si>
  <si>
    <t>1219 - Solventes</t>
  </si>
  <si>
    <t>1235 - Compuestos y mezclas</t>
  </si>
  <si>
    <t>1310 - Caucho y elastómeros</t>
  </si>
  <si>
    <t>1311 - Resinas y colofonias y otros materiales derivados de resina</t>
  </si>
  <si>
    <t>1410 - Materiales de papel</t>
  </si>
  <si>
    <t>1411 - Productos de papel</t>
  </si>
  <si>
    <t>1412 - Papel para uso industrial</t>
  </si>
  <si>
    <t>1510 - Combustibles</t>
  </si>
  <si>
    <t>1511 - Combustibles gaseosos y aditivos</t>
  </si>
  <si>
    <t>1512 - Lubricantes, aceites, grasas y anticorrosivos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</si>
  <si>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</si>
  <si>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</si>
  <si>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</si>
  <si>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</si>
  <si>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</si>
  <si>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2014 - Equipo de producción y operación de gas y petróleo</t>
  </si>
  <si>
    <t>2110 - Maquinaria y equipo para agricultura, silvicultura y paisaje</t>
  </si>
  <si>
    <t>2111 - Equipo de pesca y acuicultura</t>
  </si>
  <si>
    <t>2210 - Maquinaria y equipo pesado de construcción</t>
  </si>
  <si>
    <t>2310 - Maquinaria para la transformación de materias primas</t>
  </si>
  <si>
    <t>2311 - Maquinaria para transformación de petróleo</t>
  </si>
  <si>
    <t>2312 - Maquinaria y accesorios de textiles y tejidos</t>
  </si>
  <si>
    <t>2313 - Maquinaria y equipos lapidarios</t>
  </si>
  <si>
    <t>2314 - Maquinaria de reparación y accesorios para trabajar cuero</t>
  </si>
  <si>
    <t>2315 - Maquinaria, equipo y suministros de procesos industriales</t>
  </si>
  <si>
    <t>2316 - Máquinas, equipo y suministros para fundición</t>
  </si>
  <si>
    <t>2317 - Maquinaria, equipo y suministros para talleres</t>
  </si>
  <si>
    <t>2318 - Equipo industrial para alimentos y bebidas</t>
  </si>
  <si>
    <t>2319 - Mezcladores y sus partes y accesorios</t>
  </si>
  <si>
    <t>2320 - Equipamiento par transferencia de masa</t>
  </si>
  <si>
    <t>2321 - Maquinaria de fabricación electrónica, equipo y accesorios</t>
  </si>
  <si>
    <t>2322 - Equipo y maquinaria de procesamiento de pollos</t>
  </si>
  <si>
    <t>2323 - Equipo y maquinaria de procesamiento de madera y aserrado</t>
  </si>
  <si>
    <t>2410 - Maquinaria y equipo para manejo de materiales</t>
  </si>
  <si>
    <t>2411 - Recipientes y almacenamiento</t>
  </si>
  <si>
    <t>2412 - Materiales de envasado</t>
  </si>
  <si>
    <t>2413 - Refrigeración industrial</t>
  </si>
  <si>
    <t>2414 - Suministros de embalaje</t>
  </si>
  <si>
    <t>2510 - Vehículos de motor</t>
  </si>
  <si>
    <t>2511 - Transporte marítimo</t>
  </si>
  <si>
    <t>2512 - Maquinaria y equipo para ferrocarril y tranvías</t>
  </si>
  <si>
    <t>2513 - Aeronaves</t>
  </si>
  <si>
    <t>2515 - Cosmonaves</t>
  </si>
  <si>
    <t>2516 - Bicicletas no motorizadas</t>
  </si>
  <si>
    <t>2517 - Componentes y sistemas de transporte</t>
  </si>
  <si>
    <t xml:space="preserve">2518 - Carrocerías y remolques  </t>
  </si>
  <si>
    <t>2519 - Equipo para servicios de transporte</t>
  </si>
  <si>
    <t>2520 - Sistemas aeroespaciales y componentes y equipo</t>
  </si>
  <si>
    <t>2610 - Fuentes de energía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</si>
  <si>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</si>
  <si>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</si>
  <si>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</si>
  <si>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</si>
  <si>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2711 - Herramientas de mano</t>
  </si>
  <si>
    <t>2712 - Maquinaria y equipo hidráulico</t>
  </si>
  <si>
    <t>2713 - Maquinaria y equipo neumático</t>
  </si>
  <si>
    <t>2714 - Herramientas especializadas de automoción</t>
  </si>
  <si>
    <t>3010 - Materiales estructurales: formas básicas</t>
  </si>
  <si>
    <t>3011 - Hormigón, cemento y yeso</t>
  </si>
  <si>
    <t>3012 - Carreteras y paisaje</t>
  </si>
  <si>
    <t>3013 - Productos de construcción estructurales</t>
  </si>
  <si>
    <t>3014 - Aislamiento</t>
  </si>
  <si>
    <t>3015 - Materiales para acabado de exteriores</t>
  </si>
  <si>
    <t>3016 - Materiales de acabado de interiores</t>
  </si>
  <si>
    <t>3017 - Puertas y ventanas y vidrio</t>
  </si>
  <si>
    <t>3018 - Instalaciones de baño</t>
  </si>
  <si>
    <t>3019 - Equipo de apoyo para Construcción y Mantenimiento</t>
  </si>
  <si>
    <t>3020 - Estructuras prefabricadas</t>
  </si>
  <si>
    <t>3022 - Estructuras Permanentes</t>
  </si>
  <si>
    <t>3110 - Piezas de fundición</t>
  </si>
  <si>
    <t>3111 - Extrusiones</t>
  </si>
  <si>
    <t>3112 - Piezas fundidas mecanizadas</t>
  </si>
  <si>
    <t>3113 - Forjaduras</t>
  </si>
  <si>
    <t>3114 - Molduras</t>
  </si>
  <si>
    <t>3115 - Cuerda y cadena y cable y alambre y correa</t>
  </si>
  <si>
    <t>3116 - Ferretería</t>
  </si>
  <si>
    <t>3117 - Cojinetes, casquillos, ruedas y engranajes</t>
  </si>
  <si>
    <t>3118 - Juntas obturadoras y sellos</t>
  </si>
  <si>
    <t>3119 - Materiales de molduración, pulido y alisado</t>
  </si>
  <si>
    <t>3120 - Adhesivos y selladores</t>
  </si>
  <si>
    <t>3121 - Pinturas y tapa poros y acabados</t>
  </si>
  <si>
    <t>3122 - Extractos de teñir y de curtir</t>
  </si>
  <si>
    <t>3123 - Materia prima en placas o barras labradas</t>
  </si>
  <si>
    <t>3124 - Óptica industrial</t>
  </si>
  <si>
    <t>3125 - Sistemas de control neumático, hidráulico o eléctrico</t>
  </si>
  <si>
    <t>3126 - Cubiertas, cajas y envolturas</t>
  </si>
  <si>
    <t>3127 - Piezas hechas a máquina</t>
  </si>
  <si>
    <t>3128 - Componentes de placa y estampados</t>
  </si>
  <si>
    <t>3129 - Estiramientos por presión labrados</t>
  </si>
  <si>
    <t>3130 - Forjas labradas</t>
  </si>
  <si>
    <t>3131 - Conjuntos de tubería fabricada</t>
  </si>
  <si>
    <t>3132 - Conjuntos fabricados de material en barras</t>
  </si>
  <si>
    <t>3133 - Conjuntos estructurales fabricados</t>
  </si>
  <si>
    <t>3134 - Conjuntos de placa fabricado</t>
  </si>
  <si>
    <t>3135 - Conjuntos de tubería fabricada</t>
  </si>
  <si>
    <t>3136 - Conjuntos de placa fabricados</t>
  </si>
  <si>
    <t>3137 - Refractarios</t>
  </si>
  <si>
    <t>3138 - Imanes y materiales magnéticos</t>
  </si>
  <si>
    <t>3210 - Circuitos impresos, circuitos integrados y micro ensamblajes</t>
  </si>
  <si>
    <t>3211 - Dispositivo semiconductor discreto</t>
  </si>
  <si>
    <t>3212 - Componentes pasivos discretos</t>
  </si>
  <si>
    <t>3213 - Piezas de componentes y hardware electrónicos y accesorios</t>
  </si>
  <si>
    <t>3214 - Dispositivos de tubo electrónico y accesorios</t>
  </si>
  <si>
    <t>3910 - Lámparas y bombillas y componentes para lámparas</t>
  </si>
  <si>
    <t>3911 - Iluminación, artefactos y accesorios</t>
  </si>
  <si>
    <t>3912 - Equipos, suministros y componentes eléctricos</t>
  </si>
  <si>
    <t>4010 - Calefacción, ventilación y circulación del aire</t>
  </si>
  <si>
    <t>4014 - Distribución de fluidos y gas</t>
  </si>
  <si>
    <t>4015 - Bombas y compresores industriales</t>
  </si>
  <si>
    <t>4016 - Filtrado y purificación industrial</t>
  </si>
  <si>
    <t>4110 - Equipo de laboratorio y científico</t>
  </si>
  <si>
    <t>4111 - Instrumentos de medida, observación y ensayo</t>
  </si>
  <si>
    <t>4112 - Suministros y accesorios de laboratorio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</si>
  <si>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</si>
  <si>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</si>
  <si>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</si>
  <si>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</si>
  <si>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</si>
  <si>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</si>
  <si>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</si>
  <si>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</si>
  <si>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</si>
  <si>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</si>
  <si>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</si>
  <si>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</si>
  <si>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</si>
  <si>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</si>
  <si>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</si>
  <si>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</si>
  <si>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</si>
  <si>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</si>
  <si>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</si>
  <si>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</si>
  <si>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</si>
  <si>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</si>
  <si>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</si>
  <si>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</si>
  <si>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</si>
  <si>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</si>
  <si>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</si>
  <si>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</si>
  <si>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</si>
  <si>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</si>
  <si>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</si>
  <si>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</si>
  <si>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</si>
  <si>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</si>
  <si>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</si>
  <si>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</si>
  <si>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</si>
  <si>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</si>
  <si>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</si>
  <si>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</si>
  <si>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</si>
  <si>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</si>
  <si>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</si>
  <si>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</si>
  <si>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</si>
  <si>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</si>
  <si>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4713 - Suministros de limpieza</t>
  </si>
  <si>
    <t>4810 - Equipos de servicios de alimentación para instituciones</t>
  </si>
  <si>
    <t>4811 - Máquinas expendedoras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</si>
  <si>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</si>
  <si>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</si>
  <si>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</si>
  <si>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</si>
  <si>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</si>
  <si>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</si>
  <si>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</si>
  <si>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</si>
  <si>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</si>
  <si>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</si>
  <si>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</si>
  <si>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</si>
  <si>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</si>
  <si>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</si>
  <si>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</si>
  <si>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</si>
  <si>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</si>
  <si>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</si>
  <si>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</si>
  <si>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</si>
  <si>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</si>
  <si>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</si>
  <si>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</si>
  <si>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</si>
  <si>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</si>
  <si>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</si>
  <si>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</si>
  <si>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</si>
  <si>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</si>
  <si>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</si>
  <si>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</si>
  <si>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</si>
  <si>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</si>
  <si>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</si>
  <si>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</si>
  <si>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</si>
  <si>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</si>
  <si>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</si>
  <si>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</si>
  <si>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</si>
  <si>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</si>
  <si>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</si>
  <si>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</si>
  <si>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</si>
  <si>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</si>
  <si>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5217 - Tratamientos de pared doméstica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</si>
  <si>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</si>
  <si>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</si>
  <si>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</si>
  <si>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</si>
  <si>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</si>
  <si>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</si>
  <si>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</si>
  <si>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</si>
  <si>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</si>
  <si>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</si>
  <si>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</si>
  <si>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</si>
  <si>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</si>
  <si>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</si>
  <si>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</si>
  <si>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</si>
  <si>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</si>
  <si>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</si>
  <si>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</si>
  <si>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</si>
  <si>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</si>
  <si>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</si>
  <si>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</si>
  <si>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</si>
  <si>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</si>
  <si>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</si>
  <si>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</si>
  <si>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</si>
  <si>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</si>
  <si>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</si>
  <si>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</si>
  <si>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</si>
  <si>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</si>
  <si>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7210 - Construcción de edificios, atención, mantenimiento y servicios de reparaciones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</si>
  <si>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</si>
  <si>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</si>
  <si>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</si>
  <si>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</si>
  <si>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</si>
  <si>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</si>
  <si>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</si>
  <si>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</si>
  <si>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</si>
  <si>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</si>
  <si>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</si>
  <si>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</si>
  <si>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</si>
  <si>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</si>
  <si>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</si>
  <si>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</si>
  <si>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</si>
  <si>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</si>
  <si>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</si>
  <si>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</si>
  <si>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</si>
  <si>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</si>
  <si>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</si>
  <si>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</si>
  <si>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</si>
  <si>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</si>
  <si>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</si>
  <si>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</si>
  <si>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</si>
  <si>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</si>
  <si>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</si>
  <si>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</si>
  <si>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</si>
  <si>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</si>
  <si>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</si>
  <si>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</si>
  <si>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</si>
  <si>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</si>
  <si>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</si>
  <si>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</si>
  <si>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</si>
  <si>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</si>
  <si>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</si>
  <si>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</si>
  <si>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</si>
  <si>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</si>
  <si>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</si>
  <si>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</si>
  <si>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</si>
  <si>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</si>
  <si>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</si>
  <si>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</si>
  <si>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</si>
  <si>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</si>
  <si>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</si>
  <si>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</si>
  <si>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</si>
  <si>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</si>
  <si>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</si>
  <si>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</si>
  <si>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</si>
  <si>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</si>
  <si>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</si>
  <si>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</si>
  <si>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</si>
  <si>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</si>
  <si>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</si>
  <si>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</si>
  <si>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</si>
  <si>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</si>
  <si>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</si>
  <si>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</si>
  <si>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</si>
  <si>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</si>
  <si>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</si>
  <si>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</si>
  <si>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</si>
  <si>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</si>
  <si>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</si>
  <si>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</si>
  <si>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</si>
  <si>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</si>
  <si>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</si>
  <si>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</si>
  <si>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</si>
  <si>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</si>
  <si>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</si>
  <si>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COSTO TOTAL UNITARIO</t>
  </si>
  <si>
    <t>COMPRAS DE COMBUSTIBLES</t>
  </si>
  <si>
    <t>GALON</t>
  </si>
  <si>
    <t>UNIDAD</t>
  </si>
  <si>
    <t>BOTELLAS DE AGUA</t>
  </si>
  <si>
    <t>BOTELLONES DE AGUA</t>
  </si>
  <si>
    <t>TE CALIENTE 25/1</t>
  </si>
  <si>
    <t>CAFÉ 20/1</t>
  </si>
  <si>
    <t>TE FRIO</t>
  </si>
  <si>
    <t>PN</t>
  </si>
  <si>
    <t>CREMORA</t>
  </si>
  <si>
    <t>AZUCAR 5 LIBRAS</t>
  </si>
  <si>
    <t>BONOS EMPLEADO DEL MES</t>
  </si>
  <si>
    <t>PAPEL 8 1/2 X11</t>
  </si>
  <si>
    <t>PAPEL 8 1/2 X 14</t>
  </si>
  <si>
    <t>PAPEL 8 1/2 X 17</t>
  </si>
  <si>
    <t>POST-IT  3 X3</t>
  </si>
  <si>
    <t>BOLIGRAFOS AZULES / LAPICEROS</t>
  </si>
  <si>
    <t>BOLIGRAFOS NEGROS / LAPICEROS</t>
  </si>
  <si>
    <t>LAPICES DE CARBON</t>
  </si>
  <si>
    <t>FOLDERS 8 1/2 X 11</t>
  </si>
  <si>
    <t>FOLDERS 8 1/2 X 11 DE COLORES</t>
  </si>
  <si>
    <t>CORRECTORES LIQUIDOS / LIQUID PAPER</t>
  </si>
  <si>
    <t>CINTA PARA MAQUINA SUMADORA</t>
  </si>
  <si>
    <t>CINTA ADHESIVA PARA DISPENSADOR</t>
  </si>
  <si>
    <t>CLIPS BILLETEROS PEQUEÑOS</t>
  </si>
  <si>
    <t>CLIPS BILLETEROS MEDIANOS</t>
  </si>
  <si>
    <t>CLIPS BILLETEROS GRANDES</t>
  </si>
  <si>
    <t>POST-IT BANDERITAS DE COLORES</t>
  </si>
  <si>
    <t>GANCHOS ACCOS</t>
  </si>
  <si>
    <t>PAPEL TIMBRADO A COLOR</t>
  </si>
  <si>
    <t>SOBRES MANILA 10 X 13</t>
  </si>
  <si>
    <t>SOBRES TIMBRADOS A COLOR</t>
  </si>
  <si>
    <t>LIBROS RECORD</t>
  </si>
  <si>
    <t>FOLDERS PENDAFLEX 8 1/2 X 13</t>
  </si>
  <si>
    <t>PERFORADORAS DE 2 HOYOS</t>
  </si>
  <si>
    <t>CORRECTORES LIQUIDOS VERDES</t>
  </si>
  <si>
    <t>RESALTADORES LUMINICOS</t>
  </si>
  <si>
    <t>MARCADORES NEGROS</t>
  </si>
  <si>
    <t>FELPAS NEGRAS</t>
  </si>
  <si>
    <t>FELPAS AZULES</t>
  </si>
  <si>
    <t>FELPAS ROJAS</t>
  </si>
  <si>
    <t>CD EN BLANCO CON CARATULAS</t>
  </si>
  <si>
    <t>DVD/CD</t>
  </si>
  <si>
    <t>DISPENSADORES DE CINTA ADHESIVA</t>
  </si>
  <si>
    <t>FOLDERS 8 1/2 X 13</t>
  </si>
  <si>
    <t>RECAMBIOS DE AGENDA DE ESCRITORIO</t>
  </si>
  <si>
    <t>GOMAS DE BORRAR DE LECHE</t>
  </si>
  <si>
    <t>HOJAS PROTECTORAS / TRANSPARENTE</t>
  </si>
  <si>
    <t>CARPETAS DE 3 ARGOLLAS 3 PULGADAS</t>
  </si>
  <si>
    <t>CARPETAS DE 3 ARGOLLAS 1 PULGADAS</t>
  </si>
  <si>
    <t>CARPETAS DE 2 PULGADA</t>
  </si>
  <si>
    <t>CARPETAS DE 1/2 PULGADA</t>
  </si>
  <si>
    <t>ETIQUETAS PARA FOLDERS O PARA CARPETAS</t>
  </si>
  <si>
    <t>LIBRETAS RAYADAS 8 1/2 X 11</t>
  </si>
  <si>
    <t>CAJAS TROQUELADAS ARCHIVADORAS</t>
  </si>
  <si>
    <t>GRAPAS PEQUEÑAS</t>
  </si>
  <si>
    <t>GRAPAS GRANDES</t>
  </si>
  <si>
    <t>CLIPS PEQUEÑOS</t>
  </si>
  <si>
    <t>CARPETAS / FOLDERS DE LA DGCP (INSTITUCIONALES)</t>
  </si>
  <si>
    <t>CLIPS GRANDES</t>
  </si>
  <si>
    <t>BOLIGRAFOS TIMBRADOS</t>
  </si>
  <si>
    <t xml:space="preserve">ETIQUETAS / LABELS PARA SOBRE </t>
  </si>
  <si>
    <t>LIBRETAS RAYADAS 8 1/2 X 5</t>
  </si>
  <si>
    <t>PAPEL TIMBRADO INTERNA B/N</t>
  </si>
  <si>
    <t>PERFORADORAS DE 3 HOYOS</t>
  </si>
  <si>
    <t>MURAL DE PARED TIPO CORCHO 30 X 40 PULG</t>
  </si>
  <si>
    <t>GRAPADORA</t>
  </si>
  <si>
    <t>CARTULINA DE HILO 81/2 x 11</t>
  </si>
  <si>
    <t>BANDEJAS PORTAPAPELES</t>
  </si>
  <si>
    <t xml:space="preserve">GOMITAS </t>
  </si>
  <si>
    <t>CHINCHETAS</t>
  </si>
  <si>
    <t>GRAPADORA GRANDE 100 PAGINAS</t>
  </si>
  <si>
    <t>PORTA CLIP</t>
  </si>
  <si>
    <t>SACA GRAPA</t>
  </si>
  <si>
    <t>SACAPUNTA ELECTRICO</t>
  </si>
  <si>
    <t>SEPARADORES ALFABETICOS P/CARPETAS</t>
  </si>
  <si>
    <t>SOBRE MANILA 8 1/2 x 11</t>
  </si>
  <si>
    <t>TIJERA</t>
  </si>
  <si>
    <t>UHU</t>
  </si>
  <si>
    <t>VARILLA PENDAFLEX</t>
  </si>
  <si>
    <t>SOBRES EN BLANCO</t>
  </si>
  <si>
    <t>ORGANIZADORES DE TARJETAS</t>
  </si>
  <si>
    <t>PORTA LAPICES</t>
  </si>
  <si>
    <t>SEPARADORES POR MES P/CARPETAS</t>
  </si>
  <si>
    <t>TAPE DOBLE CARA</t>
  </si>
  <si>
    <t>PAPEL CONSTRUCCION</t>
  </si>
  <si>
    <t>CARTULINAS DE COLORES</t>
  </si>
  <si>
    <t>GLOBOS DE DIFERENTES COLORES</t>
  </si>
  <si>
    <t>LETRERO DE FELIZ CUMPLEAÑOS</t>
  </si>
  <si>
    <t>PISTOLA DE SILICON</t>
  </si>
  <si>
    <t>ROLLO DE CINTA DE DIFERENTES COLORES</t>
  </si>
  <si>
    <t>PORTA NOMBRE</t>
  </si>
  <si>
    <t>MAQUINA DE ESCRIBIR</t>
  </si>
  <si>
    <t>FAX</t>
  </si>
  <si>
    <t>CALCULADORA</t>
  </si>
  <si>
    <t>BUZON</t>
  </si>
  <si>
    <t>MESAS ALTAS PARA EVENTOS</t>
  </si>
  <si>
    <t>ARCHIVOS</t>
  </si>
  <si>
    <t>SILLON EJECUTIVO</t>
  </si>
  <si>
    <t>PLAN ANUAL DE COMPRAS Y CONTRATACIONES AÑO 2013</t>
  </si>
  <si>
    <t>NOMBRE DE LA ENTIDAD: DIRECCION GENERAL DE COMPRAS Y CONTRATACIONES PUBLICAS</t>
  </si>
  <si>
    <t>U</t>
  </si>
  <si>
    <t>COSTO TOTAL UNITARIO ESTIMADO</t>
  </si>
  <si>
    <t>Comision Presidencial de Apoyo al Desarrollo Barrial</t>
  </si>
  <si>
    <t>PAQ 100/1</t>
  </si>
  <si>
    <t>SUMINISTRO DE OFICINA</t>
  </si>
  <si>
    <t>CARTUCHO HP 122 NEGRO</t>
  </si>
  <si>
    <t>CARTUCHO HP 22 COLOR</t>
  </si>
  <si>
    <t>CARTUCHO HP 28 COLOR</t>
  </si>
  <si>
    <t>CARTUCHO HP 60 COLOR</t>
  </si>
  <si>
    <t>CARTUCHO HP 60 NEGRO</t>
  </si>
  <si>
    <t>CARTUCHO HP 901 NEGRO</t>
  </si>
  <si>
    <t>CARTUCHO HP 940 NEGRO</t>
  </si>
  <si>
    <t>TAPE TRANSPARENTE</t>
  </si>
  <si>
    <t>UHU STICK</t>
  </si>
  <si>
    <t>PORTA TAPE</t>
  </si>
  <si>
    <t>EQUIPOS IMFORMATICOS</t>
  </si>
  <si>
    <t>BEBIDAS</t>
  </si>
  <si>
    <t>JUGOS MOTT PEQUEÑOS</t>
  </si>
  <si>
    <t>JUGOS PETIT LATA</t>
  </si>
  <si>
    <t>CAFÉ BUSTELO</t>
  </si>
  <si>
    <t>AZUCAR BLANCA</t>
  </si>
  <si>
    <t>AZUCAR CREMA</t>
  </si>
  <si>
    <t xml:space="preserve">UTENSILIO PARA LAS COCINAS DE LA INSTITUCION </t>
  </si>
  <si>
    <t>DE LOS VEHICULOS DE LA INSTITUCION.</t>
  </si>
  <si>
    <t xml:space="preserve">LUBRICANTES Y PIEZAS PARA EL MANTENIMIENTO </t>
  </si>
  <si>
    <t>COMPARACION DE PRECIOS</t>
  </si>
  <si>
    <t>LICITACION PUBLICA NACIONAL</t>
  </si>
  <si>
    <t xml:space="preserve"> </t>
  </si>
  <si>
    <t>ARTICULOS DE LIMPIEZA</t>
  </si>
  <si>
    <t>PINESPUMA</t>
  </si>
  <si>
    <t>PASTILLAS PATO PURIFIC</t>
  </si>
  <si>
    <t>BAYGON</t>
  </si>
  <si>
    <t>JABON LIQUIDO</t>
  </si>
  <si>
    <t>CLORO</t>
  </si>
  <si>
    <t>LIMPIACRISTALES</t>
  </si>
  <si>
    <t>CUBETAS</t>
  </si>
  <si>
    <t>BRILLOS VERDES</t>
  </si>
  <si>
    <t>PALOS PARA ESCOBAS</t>
  </si>
  <si>
    <t>SWAPERS</t>
  </si>
  <si>
    <t>ESCOBA CON SU PALO</t>
  </si>
  <si>
    <t>ROLLOS DE PAPEL DE BAÑO GRANDE</t>
  </si>
  <si>
    <t>FARDO DE PAPEL DE BAÑO SCOTT</t>
  </si>
  <si>
    <t>PAPEL TOALLA (DE BAÑO)</t>
  </si>
  <si>
    <t>TOALLAS DE COCINA</t>
  </si>
  <si>
    <t>LANILLAS REUSABLES</t>
  </si>
  <si>
    <t>FUNDA PARA BASURA DE 55 GAL.</t>
  </si>
  <si>
    <t>FUNDA PARA BASURA DE 10 GAL.</t>
  </si>
  <si>
    <t>MASCARILLAS DESECHABLES</t>
  </si>
  <si>
    <t xml:space="preserve">DESINFECTANTE </t>
  </si>
  <si>
    <t xml:space="preserve">JABON LIQUIDO </t>
  </si>
  <si>
    <t>DESCALIN</t>
  </si>
  <si>
    <t>ESPRIMIDOR DE SUAPER CON RUEDAS</t>
  </si>
  <si>
    <t>LIMPIADOR DE INODORO LYSOL</t>
  </si>
  <si>
    <t>DETERGENTE PAQUETE 2 LBS</t>
  </si>
  <si>
    <t>DETERGENTE   SACO DE 30 LIB.</t>
  </si>
  <si>
    <t>LAVAPLATOS AXION EN PASTA</t>
  </si>
  <si>
    <t>VELAS AROMATICAS GLADE</t>
  </si>
  <si>
    <t xml:space="preserve">RAID INSETICIDA </t>
  </si>
  <si>
    <t>FRASCOS PLASTICOS SPRAY</t>
  </si>
  <si>
    <t>LYSOL DESINFECTANTE EN SPRAY</t>
  </si>
  <si>
    <t>ESPONJA CON BRILLO</t>
  </si>
  <si>
    <t>AMBIENTADOR GLADE</t>
  </si>
  <si>
    <t xml:space="preserve">BRILLO VERDE SCOTCH </t>
  </si>
  <si>
    <t xml:space="preserve">GUANTES DE LINPIEZA </t>
  </si>
  <si>
    <t>LUSTRADOR DE MUEBLES, MADERA PLEDGE</t>
  </si>
  <si>
    <t>GUANTES DE VINILO DESECHABLES</t>
  </si>
  <si>
    <t>BOMBILLO BAJO CONSUMO DE 23 W.</t>
  </si>
  <si>
    <t>FOSFOROS</t>
  </si>
  <si>
    <t>CEPILLOS DE INODORO</t>
  </si>
  <si>
    <t>UND</t>
  </si>
  <si>
    <t>PAQ. 3/1</t>
  </si>
  <si>
    <t>PAQ. 48/1</t>
  </si>
  <si>
    <t>PAQ.  12/1</t>
  </si>
  <si>
    <t>PAQ. 20/1</t>
  </si>
  <si>
    <t>PAQ  50/1</t>
  </si>
  <si>
    <t>GAL.</t>
  </si>
  <si>
    <t>CAJ. 4/1</t>
  </si>
  <si>
    <t>CAJA 12/1</t>
  </si>
  <si>
    <t>PAQ. 6/1</t>
  </si>
  <si>
    <t>PAQ. 12/1</t>
  </si>
  <si>
    <t>PAQ. 9/1 (PARES)</t>
  </si>
  <si>
    <t>CAJ. 100/1</t>
  </si>
  <si>
    <t>PAQ 10/1</t>
  </si>
  <si>
    <t>GANCHOS MACHO/HEMBRA</t>
  </si>
  <si>
    <t>TINTA ROLL ON PARA SELLOS</t>
  </si>
  <si>
    <t>CLIPS DE BILLETERO (BINDER CLIPS)</t>
  </si>
  <si>
    <t>CAJAS DE GRAPAS</t>
  </si>
  <si>
    <t>GRAPAS 23/13</t>
  </si>
  <si>
    <t>ALMOADILLAS PARA SELLOS</t>
  </si>
  <si>
    <t>BORRAS</t>
  </si>
  <si>
    <t>LAPICEROS AZULES</t>
  </si>
  <si>
    <t>CAJAS MARCADORES PERMANENTES</t>
  </si>
  <si>
    <t>SUBRAYADORES</t>
  </si>
  <si>
    <t>CARTUCHOS HP 96 NEGRO</t>
  </si>
  <si>
    <t>CARTUCHO HP 97</t>
  </si>
  <si>
    <t>CARTUCHO HP 17</t>
  </si>
  <si>
    <t>CINTA PARA MAQUINA DE ESCRIBIR</t>
  </si>
  <si>
    <t>CINTA CORRECTORA PARA MAQUINA DE ESCRIBIIR</t>
  </si>
  <si>
    <t xml:space="preserve">CARTUCHO HP 940 AZUL </t>
  </si>
  <si>
    <t>CARTUCHO HP 940 AMARILLO</t>
  </si>
  <si>
    <t>CARTUCHO HP 940 ROSADO</t>
  </si>
  <si>
    <t>CARTUCHO HP 122 COLOR</t>
  </si>
  <si>
    <t>CARTUCHO HP 901 COLOR</t>
  </si>
  <si>
    <t xml:space="preserve">CARTUCHO HP 27 NEGRO </t>
  </si>
  <si>
    <t xml:space="preserve">CARTUCHO HP 21 NEGRO </t>
  </si>
  <si>
    <t>TAPE BLANCO</t>
  </si>
  <si>
    <t>UHU LIQUIDO</t>
  </si>
  <si>
    <t xml:space="preserve">PERFORADORAS </t>
  </si>
  <si>
    <t>REGLAS</t>
  </si>
  <si>
    <t xml:space="preserve">GRAPADORAS </t>
  </si>
  <si>
    <t>CAJA D LAPIZ</t>
  </si>
  <si>
    <t>LIQUID PAPER</t>
  </si>
  <si>
    <t>POST IT</t>
  </si>
  <si>
    <t xml:space="preserve">SACAGRAPAS </t>
  </si>
  <si>
    <t>CAJAS DE FOLDERS 8 1/2 X 13</t>
  </si>
  <si>
    <t>RESMAS BOND 20 8 1/2 X 13</t>
  </si>
  <si>
    <t>TONNER TOSHIBA T-2060</t>
  </si>
  <si>
    <t>TONNER SHARP AL-100TDN</t>
  </si>
  <si>
    <t>TONNER HP 85A</t>
  </si>
  <si>
    <t>TONNER HP 78A</t>
  </si>
  <si>
    <t>TONNER HP 53A</t>
  </si>
  <si>
    <t>TONNER HP 12A</t>
  </si>
  <si>
    <t>TONNER HP 35A</t>
  </si>
  <si>
    <t>RESMAS BOND 20 8 1/2 X 14</t>
  </si>
  <si>
    <t>TONNER HP 49A</t>
  </si>
  <si>
    <t>TONNER HP 126A NEGRO</t>
  </si>
  <si>
    <t>TONNER HP 126A AZUL</t>
  </si>
  <si>
    <t>TONNER HP 126A AMARILLO</t>
  </si>
  <si>
    <t>TONNER HP 126A ROSADO</t>
  </si>
  <si>
    <t>TONNER Q 60003A</t>
  </si>
  <si>
    <t>TONNER Q 6000A</t>
  </si>
  <si>
    <t>TONNER Q 6002A</t>
  </si>
  <si>
    <t>TONNER Q 6001A</t>
  </si>
  <si>
    <t>PAQUETES DE COVERS PARA ENCUADERNACION</t>
  </si>
  <si>
    <t>SOBRES BLANCOS</t>
  </si>
  <si>
    <t>SOBRES BLANCOS CON ESCUDO</t>
  </si>
  <si>
    <t>TAPE PARA EMBALAJE</t>
  </si>
  <si>
    <t>DVD CON ESTUCHE</t>
  </si>
  <si>
    <t>CD´S CON ESTUCHE</t>
  </si>
  <si>
    <t>CAJA DE GOMITAS</t>
  </si>
  <si>
    <t>SOBRES MANILA 9X12</t>
  </si>
  <si>
    <t>ZAFACONES</t>
  </si>
  <si>
    <t>SOBRES MANILA 9X14</t>
  </si>
  <si>
    <t>TONNER SHARP MX-312NT</t>
  </si>
  <si>
    <t>ESQUELETOS METALICOS PARA ARCHIVO</t>
  </si>
  <si>
    <t>CAJAS DE PENDAFLEX</t>
  </si>
  <si>
    <t>ROLLOS PARA SUMADORA</t>
  </si>
  <si>
    <t>CARPETAS DE 5 PULGADAS</t>
  </si>
  <si>
    <t>LIBROS RECORD 300 PAGS</t>
  </si>
  <si>
    <t>LIBRETAS RAYADAS PEQUEÑAS</t>
  </si>
  <si>
    <t>TONNER PARA FAX SHARP UX-5CV</t>
  </si>
  <si>
    <t>CARPETAS DE  3¨PULGADAS</t>
  </si>
  <si>
    <t>ESPIRALES 3/4</t>
  </si>
  <si>
    <t>ESPIRALES 51 MM</t>
  </si>
  <si>
    <t>ESPIRALES 6 MM</t>
  </si>
  <si>
    <t>ESPIRALES 12 MM</t>
  </si>
  <si>
    <t>ESPIRALES 14 MM</t>
  </si>
  <si>
    <t>ESPIRALES 28 MM</t>
  </si>
  <si>
    <t>ESPIRALES 22 MM</t>
  </si>
  <si>
    <t>RESMAS DE PAPEL TIMBRADO DE HILO BLANCO</t>
  </si>
  <si>
    <t>RESMAS DE PAPEL TIMBRADO DE HILO CREMA</t>
  </si>
  <si>
    <t>RESMAS DE PAPEL TIMBRADO DE HILO BLANCO CON ESCUDO</t>
  </si>
  <si>
    <t>RESMA DE PAPEL 81/2 X 11</t>
  </si>
  <si>
    <t>PILAS DURACELL TRIPLE AAA</t>
  </si>
  <si>
    <t>PILAS DURACELL TRIPLE AA</t>
  </si>
  <si>
    <t>CAJITA</t>
  </si>
  <si>
    <t>CAJA DE 10/1</t>
  </si>
  <si>
    <t>CAJITAS</t>
  </si>
  <si>
    <t>UND.</t>
  </si>
  <si>
    <t>CAJAS 12/1</t>
  </si>
  <si>
    <t>CAJAS 10/1</t>
  </si>
  <si>
    <t>UNDS</t>
  </si>
  <si>
    <t>CAJAS 100/1</t>
  </si>
  <si>
    <t>PAQUETE</t>
  </si>
  <si>
    <t>CAJAS 500/1</t>
  </si>
  <si>
    <t>CAJA 500/1</t>
  </si>
  <si>
    <t>CAJA</t>
  </si>
  <si>
    <t>CAJITAS 100/1</t>
  </si>
  <si>
    <t>CAJA 10/1</t>
  </si>
  <si>
    <t>PAQ. 4/1</t>
  </si>
  <si>
    <t>20</t>
  </si>
  <si>
    <t>THINNER</t>
  </si>
  <si>
    <t>BARRAS DE CLORO PARA CISTERNA</t>
  </si>
  <si>
    <t>PINTURA SPRAY BLANCA</t>
  </si>
  <si>
    <t>PINTURA SPRAY VERDE</t>
  </si>
  <si>
    <t>PINTURA SPRAY CREMA</t>
  </si>
  <si>
    <t>TUBO DE CILICON LANCO</t>
  </si>
  <si>
    <t>CEMENTO BLANCO</t>
  </si>
  <si>
    <t>TAPE 3M DE VINIL</t>
  </si>
  <si>
    <t>TAPE DE GOMA</t>
  </si>
  <si>
    <t>CINTA ADHESIVA DE 3 PULGADAS</t>
  </si>
  <si>
    <t>CINTA ADHESIVA DE 1 PULGADA</t>
  </si>
  <si>
    <t>GRAPAS PLASTICAS DE 10MM CON CLAVO DE ACERO</t>
  </si>
  <si>
    <t>CINTA ADHESIVA GRIS</t>
  </si>
  <si>
    <t>CINTA ADHESIVA  PLATEADA PARA DUCTO</t>
  </si>
  <si>
    <t>BROCHAS DE 4 PULGADAS</t>
  </si>
  <si>
    <t>CEMENTO DE PVC DE 4 ONZAS</t>
  </si>
  <si>
    <t>PLIEGOS DE LIJA DE # 30</t>
  </si>
  <si>
    <t>PLIEGOS DE LIJA DE # 60</t>
  </si>
  <si>
    <t>LBS</t>
  </si>
  <si>
    <t>CAJAS</t>
  </si>
  <si>
    <t xml:space="preserve">VASOS PARA CAFÉ </t>
  </si>
  <si>
    <t>CAJITAS DE TE</t>
  </si>
  <si>
    <t>SPLENDA</t>
  </si>
  <si>
    <t xml:space="preserve">FARDOS DE CAFÉ </t>
  </si>
  <si>
    <t xml:space="preserve">JUEGOS DE TAZAS </t>
  </si>
  <si>
    <t>BOTELLAS DE AGUA PLANETA AZUL</t>
  </si>
  <si>
    <t>GRECAS DE CAFÉ DE 12 TAZAS</t>
  </si>
  <si>
    <t>PAQUETES DE SERVILLETAS SUPREME ELEGANCE GRANDES</t>
  </si>
  <si>
    <t>PAQUETES DE SERVILLETAS SUPREME ELEGANCE PEQUEÑAS</t>
  </si>
  <si>
    <t>VASOS 10</t>
  </si>
  <si>
    <t>GALLETAS AVIVA</t>
  </si>
  <si>
    <t>SERVILLETAS SCOTT</t>
  </si>
  <si>
    <t>COCA COLA 16 ONZAS</t>
  </si>
  <si>
    <t>GATORADE</t>
  </si>
  <si>
    <t>AGUA TONICA</t>
  </si>
  <si>
    <t>AZUCARERA CON TAPA</t>
  </si>
  <si>
    <t>CUCHARITAS PARA CAFÉ</t>
  </si>
  <si>
    <t>CUCHILLOS PARA PAN</t>
  </si>
  <si>
    <t>CUCHILLOS DE COCINA</t>
  </si>
  <si>
    <t>COPAS DE AGUA</t>
  </si>
  <si>
    <t>VASOS DE CRISTAL 12 OZ</t>
  </si>
  <si>
    <t>COPAS DE CRISTAL GRANDES</t>
  </si>
  <si>
    <t>TELEVISORES</t>
  </si>
  <si>
    <t>ABANICOS</t>
  </si>
  <si>
    <t>LAVADORAS</t>
  </si>
  <si>
    <t>NEVERAS</t>
  </si>
  <si>
    <t>ESTUFAS DE 20 PULGADAS</t>
  </si>
  <si>
    <t>TANQUES DE GAS DE 50 LIBRAS</t>
  </si>
  <si>
    <t>ESTUFAS DE MESA</t>
  </si>
  <si>
    <t>TANQUES DE GAS DE 25 LIBRAS</t>
  </si>
  <si>
    <t>JUEGO DE COMEDOR</t>
  </si>
  <si>
    <t>PLANCHA</t>
  </si>
  <si>
    <t>MOSQUITEROS</t>
  </si>
  <si>
    <t>JUEGO DE BAJILLAS</t>
  </si>
  <si>
    <t>JUEGO DE MUEBLES</t>
  </si>
  <si>
    <t>JUEGO DE SABANA FULL</t>
  </si>
  <si>
    <t>JUEGO DE COLCHONES FULL</t>
  </si>
  <si>
    <t>CAMAROTE DE HIERRO</t>
  </si>
  <si>
    <t>ELETRODOMESTICO PARA EL HOGAR</t>
  </si>
  <si>
    <t>COLCHONES TWIN</t>
  </si>
  <si>
    <t>JUEGO DE SABANA SOLA</t>
  </si>
  <si>
    <t>COMPUTADORAS</t>
  </si>
  <si>
    <t>MONITORES</t>
  </si>
  <si>
    <t>CANASTILLAS COMPLETA</t>
  </si>
  <si>
    <t>RACIONES ALIMENTICIAS</t>
  </si>
  <si>
    <t>CUBETAS DE PINTURAS</t>
  </si>
  <si>
    <t>BONOS</t>
  </si>
  <si>
    <t>SERVICIONES DE FUMIGACIONES DE VIVIENDAS</t>
  </si>
  <si>
    <t>LIEMPIEZA Y SANEAMIENTO DE CAÑADAS</t>
  </si>
  <si>
    <t>LIMPIEZAS DE SEPTICO FOSA, COMUNES , REGISTROS Y OTROS</t>
  </si>
  <si>
    <t>AYUDAS Y SERVICIOS COMUNITARIOS</t>
  </si>
  <si>
    <t>ATAULES PARA FALLECIDOS</t>
  </si>
  <si>
    <t>MADERA PARA REPARACIONES DE VIVIENDAS</t>
  </si>
  <si>
    <t>MADERA AMERICANA BRUTA 1/2X6X14</t>
  </si>
  <si>
    <t>PLANCHA DE ZIN CALIBRE 34</t>
  </si>
  <si>
    <t>MADERA AMERICANA 2X4X16</t>
  </si>
  <si>
    <t>MADERA AMERICANA 1X3X14</t>
  </si>
  <si>
    <t>CLAVO DULCE</t>
  </si>
  <si>
    <t>CLAVO DE ZIN</t>
  </si>
  <si>
    <t>LIBRAS</t>
  </si>
  <si>
    <t>PAQUETES 100/1</t>
  </si>
  <si>
    <t>CAJA 200/1</t>
  </si>
  <si>
    <t>20/1 LIBRQA</t>
  </si>
  <si>
    <t>LATA 5 LBS</t>
  </si>
  <si>
    <t>FARDOS 20/1</t>
  </si>
  <si>
    <t>PAQUETES</t>
  </si>
  <si>
    <t xml:space="preserve">PAQUETES </t>
  </si>
  <si>
    <t>PAQ 24/1</t>
  </si>
  <si>
    <t>FAL. 12/1</t>
  </si>
  <si>
    <t>CAJA 20/1 PAQ</t>
  </si>
  <si>
    <t>PAQ 12/1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</si>
  <si>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</si>
  <si>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SCANNER</t>
  </si>
  <si>
    <t>IMPRESORAS</t>
  </si>
  <si>
    <t>UPS</t>
  </si>
  <si>
    <t>3,500.000.00</t>
  </si>
  <si>
    <t>METROS CUBICO</t>
  </si>
  <si>
    <t>GASOLINA</t>
  </si>
  <si>
    <t>GASOIL</t>
  </si>
  <si>
    <t>DONACIONES</t>
  </si>
  <si>
    <t>COMBUSTILLE</t>
  </si>
  <si>
    <t>PAQ</t>
  </si>
  <si>
    <t>MOUSE</t>
  </si>
  <si>
    <t>TECLADO</t>
  </si>
  <si>
    <t xml:space="preserve">HERRAMIENTAS PARA LOS SERVICIOS GENERALES </t>
  </si>
  <si>
    <t xml:space="preserve">PAQUETE </t>
  </si>
  <si>
    <t xml:space="preserve">FARDOS </t>
  </si>
  <si>
    <t>TERMO PARA CAFÉ</t>
  </si>
  <si>
    <t>PAÑOS PARA BANDEJA</t>
  </si>
  <si>
    <t>TAZA PARA CAFÉ</t>
  </si>
  <si>
    <t>GRECA DE 12 TAZA</t>
  </si>
  <si>
    <t>CUCHARAS DE METAL</t>
  </si>
  <si>
    <t>ACEITE PARA VEHICULO DE GASOIL</t>
  </si>
  <si>
    <t>ACEITE PARA VEHICULO DE GASOLINA</t>
  </si>
  <si>
    <t>ACEITE DE TRANSMISION ATF</t>
  </si>
  <si>
    <t>ACEITE HIDRAULICO</t>
  </si>
  <si>
    <t>ADITIVO PARA VEHICULO DE GASOLINA PARA ACEITE</t>
  </si>
  <si>
    <t>ADITIVO PARA VEHICULO DE GASOIL PARA ACEITE</t>
  </si>
  <si>
    <t>ADITIVO PARA VEHICULO DE GASOLINA PARA COMBUSTIBLE</t>
  </si>
  <si>
    <t>ADITIVO PARA VEHICULO DE GASOIL PARA COMBUSTIBLE</t>
  </si>
  <si>
    <t>COOLANT</t>
  </si>
  <si>
    <t>LIQUIDO DE FRENO</t>
  </si>
  <si>
    <t>DESGRASANTE EN AEROSOL</t>
  </si>
  <si>
    <t>AMBIENTADORES PARA VEHICULO</t>
  </si>
  <si>
    <t>PENETRANTE W-40</t>
  </si>
  <si>
    <t>FILTRO DE GASOIL</t>
  </si>
  <si>
    <t>FLTROACEITE</t>
  </si>
  <si>
    <t>GOMAS TRASERA PARA MOTOCICLETA</t>
  </si>
  <si>
    <t>GOMAS DELANTERA PARA MOTOCICLETA</t>
  </si>
  <si>
    <t>TUBOS PARA MOTOCICLETA</t>
  </si>
  <si>
    <t>GOMAS 265/70/R15</t>
  </si>
  <si>
    <t>GOMAS 265/70/R16</t>
  </si>
  <si>
    <t>GOMAS 255/70/R17</t>
  </si>
  <si>
    <t>GOMAS 700/R17</t>
  </si>
  <si>
    <t xml:space="preserve">TUBOS PARA CAMION </t>
  </si>
  <si>
    <t xml:space="preserve">JUEGO DE LLAVES </t>
  </si>
  <si>
    <t>JUEGO DE CUBOS</t>
  </si>
  <si>
    <t>BANDAS DE FRENOS DELANTERO Y TRASERO</t>
  </si>
  <si>
    <t>BATERIA 15/12 Y 17/12</t>
  </si>
  <si>
    <t>RECIPIENTES PARA LA COMPRA DE GASOIL DE 5 GALONES C/U</t>
  </si>
  <si>
    <t>PIES</t>
  </si>
  <si>
    <t xml:space="preserve">TOMA CORRIENTE </t>
  </si>
  <si>
    <t xml:space="preserve"> PIES DE CABLE DE GOMA 10 DE DOS HILOS </t>
  </si>
  <si>
    <t xml:space="preserve"> INTERRUPTORES SIMPLES </t>
  </si>
  <si>
    <t xml:space="preserve">INTERRUPTORES DOBLES    </t>
  </si>
  <si>
    <t xml:space="preserve"> INTERRUPTORES TRIPLE </t>
  </si>
  <si>
    <t xml:space="preserve">PIES DE CABLE NEGRO NO. 10  </t>
  </si>
  <si>
    <t xml:space="preserve"> PIES DE CABLE ROJO NO 10 </t>
  </si>
  <si>
    <t xml:space="preserve">PIES DE CABLE NEGRO NO. 12 </t>
  </si>
  <si>
    <t xml:space="preserve">PIES DE CABLE ROJO NO 12 </t>
  </si>
  <si>
    <t xml:space="preserve"> PIES DE CABLE BLANCO NO. 10 </t>
  </si>
  <si>
    <t xml:space="preserve">PIES DE CABLE VERDE NO. 10 </t>
  </si>
  <si>
    <t xml:space="preserve">PARRILLAS DE SALIDA DE AIRE 12 “ X 24” </t>
  </si>
  <si>
    <t xml:space="preserve"> REJILLAS DE SALIDA DE AIRE 12 “ X 12” GRADUABLE </t>
  </si>
  <si>
    <t xml:space="preserve"> TAPE DE GOMA  </t>
  </si>
  <si>
    <t xml:space="preserve"> TAPE DE VINIL NEGRO </t>
  </si>
  <si>
    <t xml:space="preserve"> TAPE DE VINIL ROJO </t>
  </si>
  <si>
    <t xml:space="preserve"> TAPE DE VINIL VERDE </t>
  </si>
  <si>
    <t xml:space="preserve"> TANQUE DE REFRIGERANTE PARA ACONDICIONADORES DE AIRE DE 25 LIBRAS </t>
  </si>
  <si>
    <t xml:space="preserve"> PIES DE CABLE NEGRO NO. 8</t>
  </si>
  <si>
    <t xml:space="preserve">GALONES DE GASOIL </t>
  </si>
  <si>
    <t xml:space="preserve"> GALONES DE LUBRICANTE PARA MANTENIMIENTO DE LA PLANTA ELÉCTRICA</t>
  </si>
  <si>
    <t>GALONES DE COOLAM</t>
  </si>
  <si>
    <t xml:space="preserve"> FILTROS DE GASOIL </t>
  </si>
  <si>
    <t xml:space="preserve">BATERÍAS DE 9 V </t>
  </si>
  <si>
    <t xml:space="preserve">PIES DE FILTRO PARA  LOS RETORNOS DE LOS ACONDICIONES DE AIRE </t>
  </si>
  <si>
    <t xml:space="preserve"> AMBIENTADORES PARA COLOCAR EN LAS SALIDAS DE LOS ACONDICIONADORES DE AIRE</t>
  </si>
  <si>
    <t xml:space="preserve"> PARRILLAS DE RETORNO AIRE 16”X 16” </t>
  </si>
  <si>
    <t>GALONES DE PINTURA VERDE OSCURO 78 ESMALTE</t>
  </si>
  <si>
    <t>BATERÍAS AAA</t>
  </si>
  <si>
    <t>GALONES DE PINTURA LADRILLO EPÓXICA DE POLIAMIDA COMPONENTE I</t>
  </si>
  <si>
    <t xml:space="preserve"> LLAVINES DE PUERTAS </t>
  </si>
  <si>
    <t xml:space="preserve"> TOPES DE PUERTAS </t>
  </si>
  <si>
    <t xml:space="preserve"> TUBOS DE LÁMPARAS T28W</t>
  </si>
  <si>
    <t>TUBOS DE LÁMPARAS T32W</t>
  </si>
  <si>
    <t xml:space="preserve"> BROCHAS DE 3 PULGS. </t>
  </si>
  <si>
    <t xml:space="preserve"> BROCHAS DE 4 PULGS. </t>
  </si>
  <si>
    <t xml:space="preserve">BROCHAS DE 6 PULGS. </t>
  </si>
  <si>
    <t xml:space="preserve"> MOTAS PARA PINTAR, ANTIGOTEO </t>
  </si>
  <si>
    <t xml:space="preserve">MOTAS PARA PINTAR GRAN ABSORCIÓN </t>
  </si>
  <si>
    <t xml:space="preserve"> TUBOS DE LÁMPARAS F17T8/841</t>
  </si>
  <si>
    <t xml:space="preserve">CAJAS DE GUANTES DESECHABLES BLANCOS </t>
  </si>
  <si>
    <t xml:space="preserve"> CAJAS DE MASCARILLAS </t>
  </si>
  <si>
    <t xml:space="preserve">FOTO CELDAS </t>
  </si>
  <si>
    <t>LLAVES DE AGUA DE CHORRO ½</t>
  </si>
  <si>
    <t>GALONES DE PINTURA SALMON 03</t>
  </si>
  <si>
    <t xml:space="preserve"> GALONES DE PINTURA AMARILLO TRÁFICO </t>
  </si>
  <si>
    <t xml:space="preserve"> TARUGOS AZULES Y SUS TORNILLOS </t>
  </si>
  <si>
    <t xml:space="preserve">TARUGOS VERDES Y SUS TORNILLOS </t>
  </si>
  <si>
    <t>TARUGOS NARANJAS Y SUS TORNILLOS</t>
  </si>
  <si>
    <t xml:space="preserve"> TARUGOS DE CHEETROCK </t>
  </si>
  <si>
    <t xml:space="preserve">LIBRAS DE YESO </t>
  </si>
  <si>
    <t xml:space="preserve"> FUNDAS DE CEMENTO GRIS </t>
  </si>
  <si>
    <t xml:space="preserve">COUPLIN DE PRESIÓN DE ¾ PULGS </t>
  </si>
  <si>
    <t xml:space="preserve">COUPLIN DE PRESIÓN DE ½  PULGS </t>
  </si>
  <si>
    <t xml:space="preserve"> COUPLIN DE DRENAJE DE 2 PULGS </t>
  </si>
  <si>
    <t xml:space="preserve"> COUPLIN DE DRENAJE DE 3 PULGS</t>
  </si>
  <si>
    <t xml:space="preserve"> TEE DE DRENAJE DE 2 PULGS </t>
  </si>
  <si>
    <t xml:space="preserve"> PILETAS 20 X 20 X 12 PULGS   </t>
  </si>
  <si>
    <t xml:space="preserve"> MEZCLADORA DE FREGADERO </t>
  </si>
  <si>
    <t xml:space="preserve">MEZCLADORA DE LAVA MANO </t>
  </si>
  <si>
    <t>OTROS UTENSILIO</t>
  </si>
  <si>
    <t xml:space="preserve">  </t>
  </si>
  <si>
    <t>ARCHIVO DE 3 GAVETAS</t>
  </si>
  <si>
    <t xml:space="preserve">ESCRITORIO </t>
  </si>
  <si>
    <t>SILLAS EJECUTIVAS</t>
  </si>
  <si>
    <t>ARCHIVO DE 5 Y 6 GAVETAS</t>
  </si>
  <si>
    <t>RD $ 5,348,400.00</t>
  </si>
  <si>
    <t>COMPRAS MENORES</t>
  </si>
  <si>
    <t xml:space="preserve">REDUCCIONES DE  2” A 1 ½” </t>
  </si>
  <si>
    <t xml:space="preserve"> ADAPTADORES MACHOS DE ¾ PULGS </t>
  </si>
  <si>
    <t xml:space="preserve">ADAPTADORES HEMBRAS  DE 1” PULGS </t>
  </si>
  <si>
    <t>GALONES DE PINTURA VERDE 78 ESMALTE TROPICAL</t>
  </si>
  <si>
    <t>TUBOS DE DRENAJE DE 2 PULGS</t>
  </si>
  <si>
    <t xml:space="preserve">GALONES DE PINTURA BLANCO 00 ESMALTE </t>
  </si>
  <si>
    <t xml:space="preserve"> ROLLOS DE CINTA DOBLE CARA DE 1 PULG</t>
  </si>
  <si>
    <t>PLIEGOS DE LIJA NO. 60</t>
  </si>
  <si>
    <t xml:space="preserve"> PLIEGOS DE LIJA NO. 100</t>
  </si>
  <si>
    <t>PLANCHA DE PLAFONES CORRUGADOS</t>
  </si>
  <si>
    <t>OCTAVOS DE CEMENTO PARA PVC</t>
  </si>
  <si>
    <t xml:space="preserve"> BARRAS DE SILICÓN PARA PISTOLA CALIENTE DE 12 PULG</t>
  </si>
  <si>
    <t xml:space="preserve"> BISAGRAS DE AGUJEROS PARA PUERTAS</t>
  </si>
  <si>
    <t xml:space="preserve">TUBOS DE SILICÓN TRANSPARENTE </t>
  </si>
  <si>
    <t xml:space="preserve"> LIBRAS DE CEMENTO BLANCO </t>
  </si>
  <si>
    <t>MATA RATONES</t>
  </si>
  <si>
    <t>FILTROS PARA LA PLANTA FEELGUARD LF3349</t>
  </si>
  <si>
    <t xml:space="preserve"> FILTROS PARA LA PLANTA FEELGUARD FF4200</t>
  </si>
  <si>
    <t>FILTRO DE AIRE PARA LA PLANTA</t>
  </si>
  <si>
    <t xml:space="preserve"> LATA DE GRASA PESADA</t>
  </si>
  <si>
    <t xml:space="preserve"> PENETRANTE WD-40 </t>
  </si>
  <si>
    <t xml:space="preserve"> LÁMPARAS DE PARED PARA LA ESCALERA</t>
  </si>
  <si>
    <t xml:space="preserve"> TAPAS DE REGISTROS 5 X 5 PULGS</t>
  </si>
  <si>
    <t>CINTA ADHESIVAS TRANSPARENTE DE DOS PULGS.</t>
  </si>
  <si>
    <t>TUBOS DE 2 PULGS DE DRENAJE</t>
  </si>
  <si>
    <t>TIME DELAY 1.5 AMP MAX, INPUT 19-240 VAC</t>
  </si>
  <si>
    <t xml:space="preserve">LIBRA DE CLAVOS DE ACERO DE 2” </t>
  </si>
  <si>
    <t xml:space="preserve">LIBRA DE CLAVOS DE ACERO DE 1” </t>
  </si>
  <si>
    <t>2 Y DE 3 A 2 PULGS DE DRENAJE</t>
  </si>
  <si>
    <t xml:space="preserve">CODOS DE 3/4 PULGS </t>
  </si>
  <si>
    <t xml:space="preserve"> CANALETAS DE ½ PULGS</t>
  </si>
  <si>
    <t xml:space="preserve"> CORTA FRIO PARA CRISTAL</t>
  </si>
  <si>
    <t xml:space="preserve">CRISTALES PARA CELOSÍAS </t>
  </si>
  <si>
    <t xml:space="preserve"> CAPACITORES DE 60 µF A 450 V</t>
  </si>
  <si>
    <t>CAPACITORES DE 60 µF A 350 W</t>
  </si>
  <si>
    <t>PINTURA EN SPRAY CREMA</t>
  </si>
  <si>
    <t>PINTURA EN SPRAY BLANCA</t>
  </si>
  <si>
    <t>PINTURA EN SPRAY VERDE DE PLANTA CUMMINS</t>
  </si>
  <si>
    <t xml:space="preserve"> CONTACTORES DE ACONDICIONADORES DE AIRE A 220</t>
  </si>
  <si>
    <t xml:space="preserve"> PAQUETES DE GRAMAS PARA PARED</t>
  </si>
  <si>
    <t xml:space="preserve"> MUELITAS PARA CONEXIONES ELÉCTRICAS</t>
  </si>
  <si>
    <t>TANQUE DE REFRIGERANTE R-22 DE 30 LIBRAS</t>
  </si>
  <si>
    <t xml:space="preserve"> BOMBILLOS DE 65 W</t>
  </si>
  <si>
    <t xml:space="preserve"> BOMBILLOS DE 15 W</t>
  </si>
  <si>
    <t xml:space="preserve"> DISPENSADORES PARA JABÓN DE BAÑO</t>
  </si>
  <si>
    <t>PAQUETE DE CABLES TIES 12” X 3 MM DE 100</t>
  </si>
  <si>
    <t xml:space="preserve"> TERMINALES PARA CABLES DE BATERÍAS</t>
  </si>
  <si>
    <t xml:space="preserve">PLACHAS DE SHEETROCK </t>
  </si>
  <si>
    <t xml:space="preserve">  FILTROS PARA EL TANQUE DEL GASOIL</t>
  </si>
  <si>
    <t xml:space="preserve"> ASPIRADORA PARA LIMPIEZA DE LOS DUCTOS DE LOS ACONDICIONADORES DE AIRE</t>
  </si>
  <si>
    <t xml:space="preserve"> EXTRACTOR DE AIRE 12” X 12”  </t>
  </si>
  <si>
    <t xml:space="preserve"> PARES DE BOTAS </t>
  </si>
  <si>
    <t xml:space="preserve"> DESTORNILLADORES PLANOS</t>
  </si>
  <si>
    <t xml:space="preserve"> DESTORNILLADORES TRÍA</t>
  </si>
  <si>
    <t xml:space="preserve"> PARES DE GUANTES ELÉCTRICOS  </t>
  </si>
  <si>
    <t xml:space="preserve"> MÁQUINA DE LAVADO A PRESIÓN DE 3000 PSI</t>
  </si>
  <si>
    <t xml:space="preserve"> GAFAS DE PROTECCIÓN TRANSPARENTE</t>
  </si>
  <si>
    <t xml:space="preserve"> CASCOS DE PROTECCIÓN </t>
  </si>
  <si>
    <t>CAJONES DE LÁMPARAS PARA TUBOS DE 28 W</t>
  </si>
  <si>
    <t xml:space="preserve"> PARES DE GUANTES PARA ELECTRICIDAD</t>
  </si>
  <si>
    <t>1 PULIDORA</t>
  </si>
  <si>
    <t xml:space="preserve">TALADRO MARTILLO DE CINCEL </t>
  </si>
  <si>
    <t xml:space="preserve"> LINTERNA DE BATERÍA RECARGABLE</t>
  </si>
  <si>
    <t xml:space="preserve"> JUEGO DE DESTORNILLADORES </t>
  </si>
  <si>
    <t>PISTOLA DE CLAVOS DE PARED</t>
  </si>
  <si>
    <t>REMACHADORA</t>
  </si>
  <si>
    <t xml:space="preserve"> LLAVE TIRSON DE 36 PULGADAS </t>
  </si>
  <si>
    <t>TRABAJOS EXTERNOS</t>
  </si>
  <si>
    <t xml:space="preserve"> LIMPIEZA DE CISTERNAS Y TINACO (CADA TRES MESES)</t>
  </si>
  <si>
    <t xml:space="preserve"> COLOCAR SENSORES EN LAS PUERTAS ELÉCTRICAS DE LA MARQUESINA.</t>
  </si>
  <si>
    <t>REEMPLAZAR COMPLETAMENTE LA COLUMNA DE LA PARTE LATERAL EXTERIOR DE LA MARQUESINA.</t>
  </si>
  <si>
    <t>LA INSTALACIÓN DE UN MOOFLER A LA PLANTA ELÉCTRICA.</t>
  </si>
  <si>
    <t xml:space="preserve">LA RECARGA DE LOS EXTINTORES CONTRA INCENDIO.  </t>
  </si>
  <si>
    <t>TINTAR LOS CRISTALES DE LAS VENTANAS DE LA COCINA DEL TERCER NIVEL.</t>
  </si>
  <si>
    <t>REEMPLAZO DEL PISO DEL ESTACIONAMIENTO, INCLUYENDO LOS PARA GOMAS.</t>
  </si>
  <si>
    <t>UNIFORME PARA EMPLEADOS</t>
  </si>
  <si>
    <t>UNIFORMES PARA SECRETARIAS, ASISTENTES</t>
  </si>
  <si>
    <t xml:space="preserve">UNIFORMES PARA COSERJES </t>
  </si>
  <si>
    <t>UNIFORMES PARA TRANSPORTACION</t>
  </si>
  <si>
    <t>UNIFORMES MENSAJEROS INTERNOS</t>
  </si>
  <si>
    <t xml:space="preserve">UNIFORMES CAMAREROS </t>
  </si>
  <si>
    <t>UNIFORMES SERVICIOS GENERALES</t>
  </si>
  <si>
    <t>GORRAS CON EL LOGO INSTITUCIONAL</t>
  </si>
  <si>
    <t>POLO SHERT CON EL LOGO INSTITUCIONAL BORDADO</t>
  </si>
  <si>
    <t>PLAN ANUAL DE COMPRAS Y CONTRATACIONES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</si>
</sst>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D$&quot;#,##0_);[Red]\(&quot;RD$&quot;#,##0\)"/>
    <numFmt numFmtId="165" formatCode="&quot;RD$&quot;#,##0.00_);[Red]\(&quot;RD$&quot;#,##0.00\)"/>
    <numFmt numFmtId="166" formatCode="&quot;RD$&quot;#,##0.00"/>
    <numFmt numFmtId="167" formatCode="_-&quot;£&quot;* #,##0.00_-;\-&quot;£&quot;* #,##0.00_-;_-&quot;£&quot;* &quot;-&quot;??_-;_-@_-"/>
  </numFmts>
  <fonts count="21" x14ac:knownFonts="1">
    <font>
      <sz val="11"/>
      <color theme="1"/>
      <name val="Calibri"/>
      <family val="2"/>
      <scheme val="minor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6"/>
      <color indexed="8"/>
      <name val="Arial Narrow"/>
      <family val="2"/>
    </font>
    <font>
      <b/>
      <sz val="12"/>
      <color indexed="60"/>
      <name val="Arial"/>
      <family val="2"/>
    </font>
    <font>
      <b/>
      <sz val="14"/>
      <color indexed="9"/>
      <name val="Arial Narrow"/>
      <family val="2"/>
    </font>
    <font>
      <sz val="10"/>
      <name val="Arial"/>
      <family val="2"/>
    </font>
    <font>
      <sz val="8"/>
      <name val="Calibri"/>
      <family val="2"/>
    </font>
    <font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"/>
      <family val="2"/>
    </font>
    <font>
      <sz val="12"/>
      <color indexed="8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Consolas"/>
      <family val="3"/>
    </font>
    <font>
      <sz val="12"/>
      <color indexed="8"/>
      <name val="Arial Narrow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167" fontId="10" fillId="0" borderId="0" applyFont="0" applyFill="0" applyBorder="0" applyAlignment="0" applyProtection="0"/>
    <xf numFmtId="0" fontId="10" fillId="0" borderId="0"/>
  </cellStyleXfs>
  <cellXfs count="99">
    <xf numFmtId="0" fontId="0" fillId="0" borderId="0" xfId="0"/>
    <xf numFmtId="0" fontId="2" fillId="0" borderId="0" xfId="0" applyFont="1"/>
    <xf numFmtId="0" fontId="4" fillId="0" borderId="0" xfId="0" quotePrefix="1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quotePrefix="1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/>
    <xf numFmtId="0" fontId="6" fillId="0" borderId="0" xfId="0" applyNumberFormat="1" applyFont="1" applyBorder="1"/>
    <xf numFmtId="166" fontId="6" fillId="0" borderId="0" xfId="0" applyNumberFormat="1" applyFont="1" applyBorder="1"/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/>
    <xf numFmtId="0" fontId="6" fillId="0" borderId="0" xfId="0" applyFont="1"/>
    <xf numFmtId="38" fontId="6" fillId="0" borderId="1" xfId="0" applyNumberFormat="1" applyFont="1" applyFill="1" applyBorder="1" applyAlignment="1">
      <alignment horizontal="center" vertical="top" wrapText="1"/>
    </xf>
    <xf numFmtId="38" fontId="6" fillId="0" borderId="3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top" wrapText="1"/>
    </xf>
    <xf numFmtId="38" fontId="6" fillId="0" borderId="5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2" fillId="0" borderId="0" xfId="0" applyFont="1"/>
    <xf numFmtId="0" fontId="12" fillId="0" borderId="0" xfId="0" applyFont="1" applyBorder="1"/>
    <xf numFmtId="0" fontId="12" fillId="0" borderId="0" xfId="0" applyNumberFormat="1" applyFont="1" applyBorder="1"/>
    <xf numFmtId="0" fontId="6" fillId="3" borderId="14" xfId="0" applyFont="1" applyFill="1" applyBorder="1"/>
    <xf numFmtId="0" fontId="6" fillId="4" borderId="14" xfId="0" applyFon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 applyBorder="1"/>
    <xf numFmtId="166" fontId="6" fillId="0" borderId="0" xfId="0" applyNumberFormat="1" applyFont="1"/>
    <xf numFmtId="0" fontId="2" fillId="0" borderId="0" xfId="0" applyFont="1"/>
    <xf numFmtId="0" fontId="6" fillId="3" borderId="13" xfId="0" applyFont="1" applyFill="1" applyBorder="1"/>
    <xf numFmtId="0" fontId="6" fillId="4" borderId="13" xfId="0" applyFont="1" applyFill="1" applyBorder="1"/>
    <xf numFmtId="0" fontId="12" fillId="0" borderId="16" xfId="0" applyFont="1" applyBorder="1"/>
    <xf numFmtId="0" fontId="6" fillId="0" borderId="16" xfId="0" applyFont="1" applyBorder="1"/>
    <xf numFmtId="0" fontId="6" fillId="3" borderId="17" xfId="0" applyFont="1" applyFill="1" applyBorder="1"/>
    <xf numFmtId="166" fontId="6" fillId="0" borderId="16" xfId="0" applyNumberFormat="1" applyFont="1" applyBorder="1"/>
    <xf numFmtId="0" fontId="6" fillId="0" borderId="16" xfId="0" quotePrefix="1" applyNumberFormat="1" applyFont="1" applyFill="1" applyBorder="1" applyAlignment="1">
      <alignment horizontal="left"/>
    </xf>
    <xf numFmtId="0" fontId="2" fillId="0" borderId="18" xfId="0" applyFont="1" applyBorder="1"/>
    <xf numFmtId="0" fontId="15" fillId="3" borderId="14" xfId="0" applyFont="1" applyFill="1" applyBorder="1"/>
    <xf numFmtId="0" fontId="15" fillId="4" borderId="14" xfId="0" applyFont="1" applyFill="1" applyBorder="1"/>
    <xf numFmtId="4" fontId="6" fillId="3" borderId="14" xfId="0" applyNumberFormat="1" applyFont="1" applyFill="1" applyBorder="1"/>
    <xf numFmtId="4" fontId="6" fillId="4" borderId="14" xfId="0" applyNumberFormat="1" applyFont="1" applyFill="1" applyBorder="1"/>
    <xf numFmtId="0" fontId="6" fillId="3" borderId="14" xfId="0" applyFont="1" applyFill="1" applyBorder="1" applyAlignment="1">
      <alignment wrapText="1"/>
    </xf>
    <xf numFmtId="0" fontId="6" fillId="5" borderId="14" xfId="0" applyFont="1" applyFill="1" applyBorder="1"/>
    <xf numFmtId="166" fontId="15" fillId="0" borderId="0" xfId="0" applyNumberFormat="1" applyFont="1" applyBorder="1"/>
    <xf numFmtId="166" fontId="15" fillId="4" borderId="14" xfId="0" applyNumberFormat="1" applyFont="1" applyFill="1" applyBorder="1"/>
    <xf numFmtId="4" fontId="15" fillId="4" borderId="14" xfId="0" applyNumberFormat="1" applyFont="1" applyFill="1" applyBorder="1"/>
    <xf numFmtId="4" fontId="15" fillId="3" borderId="14" xfId="0" applyNumberFormat="1" applyFont="1" applyFill="1" applyBorder="1"/>
    <xf numFmtId="166" fontId="17" fillId="0" borderId="0" xfId="0" applyNumberFormat="1" applyFont="1"/>
    <xf numFmtId="0" fontId="17" fillId="0" borderId="0" xfId="0" applyFont="1"/>
    <xf numFmtId="0" fontId="19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6" fillId="5" borderId="15" xfId="0" applyFont="1" applyFill="1" applyBorder="1"/>
    <xf numFmtId="166" fontId="6" fillId="5" borderId="15" xfId="0" applyNumberFormat="1" applyFont="1" applyFill="1" applyBorder="1"/>
    <xf numFmtId="0" fontId="6" fillId="5" borderId="19" xfId="0" quotePrefix="1" applyNumberFormat="1" applyFont="1" applyFill="1" applyBorder="1" applyAlignment="1">
      <alignment horizontal="left"/>
    </xf>
    <xf numFmtId="0" fontId="16" fillId="0" borderId="0" xfId="2" applyFont="1" applyBorder="1" applyAlignment="1"/>
    <xf numFmtId="0" fontId="19" fillId="0" borderId="0" xfId="0" applyFont="1" applyBorder="1"/>
    <xf numFmtId="0" fontId="6" fillId="5" borderId="0" xfId="0" applyFont="1" applyFill="1" applyBorder="1"/>
    <xf numFmtId="0" fontId="0" fillId="0" borderId="0" xfId="0" applyBorder="1"/>
    <xf numFmtId="49" fontId="19" fillId="0" borderId="0" xfId="0" applyNumberFormat="1" applyFont="1" applyBorder="1"/>
    <xf numFmtId="0" fontId="2" fillId="0" borderId="0" xfId="0" applyFont="1"/>
    <xf numFmtId="0" fontId="6" fillId="5" borderId="20" xfId="0" applyFont="1" applyFill="1" applyBorder="1"/>
    <xf numFmtId="0" fontId="6" fillId="5" borderId="21" xfId="0" applyFont="1" applyFill="1" applyBorder="1"/>
    <xf numFmtId="0" fontId="19" fillId="0" borderId="0" xfId="0" applyFont="1" applyBorder="1" applyAlignment="1">
      <alignment horizontal="center"/>
    </xf>
    <xf numFmtId="0" fontId="2" fillId="0" borderId="0" xfId="0" applyFont="1"/>
    <xf numFmtId="0" fontId="6" fillId="4" borderId="0" xfId="0" applyFont="1" applyFill="1" applyBorder="1"/>
    <xf numFmtId="166" fontId="6" fillId="4" borderId="0" xfId="0" applyNumberFormat="1" applyFont="1" applyFill="1" applyBorder="1"/>
    <xf numFmtId="0" fontId="6" fillId="3" borderId="0" xfId="0" applyFont="1" applyFill="1" applyBorder="1"/>
    <xf numFmtId="0" fontId="2" fillId="0" borderId="0" xfId="0" applyFont="1"/>
    <xf numFmtId="0" fontId="12" fillId="4" borderId="13" xfId="0" applyFont="1" applyFill="1" applyBorder="1"/>
    <xf numFmtId="0" fontId="20" fillId="0" borderId="0" xfId="0" applyFont="1"/>
    <xf numFmtId="0" fontId="20" fillId="3" borderId="17" xfId="0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0" xfId="0" applyNumberFormat="1" applyFont="1" applyBorder="1"/>
    <xf numFmtId="166" fontId="20" fillId="0" borderId="0" xfId="0" applyNumberFormat="1" applyFont="1" applyBorder="1"/>
    <xf numFmtId="166" fontId="20" fillId="5" borderId="15" xfId="0" applyNumberFormat="1" applyFont="1" applyFill="1" applyBorder="1"/>
    <xf numFmtId="0" fontId="20" fillId="5" borderId="14" xfId="0" applyFont="1" applyFill="1" applyBorder="1"/>
    <xf numFmtId="0" fontId="20" fillId="5" borderId="15" xfId="0" applyFont="1" applyFill="1" applyBorder="1"/>
    <xf numFmtId="0" fontId="20" fillId="5" borderId="19" xfId="0" quotePrefix="1" applyNumberFormat="1" applyFont="1" applyFill="1" applyBorder="1" applyAlignment="1">
      <alignment horizontal="left"/>
    </xf>
    <xf numFmtId="0" fontId="2" fillId="0" borderId="0" xfId="0" applyFont="1"/>
    <xf numFmtId="164" fontId="6" fillId="4" borderId="14" xfId="0" applyNumberFormat="1" applyFont="1" applyFill="1" applyBorder="1"/>
    <xf numFmtId="166" fontId="6" fillId="3" borderId="22" xfId="0" applyNumberFormat="1" applyFont="1" applyFill="1" applyBorder="1"/>
    <xf numFmtId="165" fontId="15" fillId="3" borderId="14" xfId="0" applyNumberFormat="1" applyFont="1" applyFill="1" applyBorder="1"/>
    <xf numFmtId="166" fontId="6" fillId="4" borderId="14" xfId="0" applyNumberFormat="1" applyFont="1" applyFill="1" applyBorder="1"/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7" fillId="0" borderId="0" xfId="0" applyFont="1" applyBorder="1" applyAlignment="1">
      <alignment horizontal="center"/>
    </xf>
  </cellXfs>
  <cellStyles count="3">
    <cellStyle name="Euro" xfId="1"/>
    <cellStyle name="Normal" xfId="0" builtinId="0"/>
    <cellStyle name="Normal 2" xfId="2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6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6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6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6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6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6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6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6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114300</xdr:rowOff>
    </xdr:to>
    <xdr:pic>
      <xdr:nvPicPr>
        <xdr:cNvPr id="1026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3" name="Tabla1" displayName="Tabla1" ref="A10:O146" insertRowShift="1" totalsRowShown="0" headerRowDxfId="33" dataDxfId="32">
  <autoFilter ref="A10:O146"/>
  <sortState ref="A8:N143">
    <sortCondition ref="A7:A143"/>
  </sortState>
  <tableColumns count="15">
    <tableColumn id="1" name="CÓDIGO DEL CATÁLOGO DE BIENES Y SERVICIOS (CBS) " dataDxfId="31"/>
    <tableColumn id="2" name="DESCRIPCIÓN DE LA COMPRA O CONTRATACIÓN" dataDxfId="30"/>
    <tableColumn id="18" name="UNIDAD DE MEDIDA" dataDxfId="29"/>
    <tableColumn id="3" name="PRIMER TRIMESTRE" dataDxfId="28"/>
    <tableColumn id="4" name="SEGUNDO TRIMESTRE" dataDxfId="27"/>
    <tableColumn id="5" name="TERCER TRIMESTRE" dataDxfId="26"/>
    <tableColumn id="12" name="CUARTO TRIMESTRE" dataDxfId="25"/>
    <tableColumn id="7" name="CANTIDAD TOTAL" dataDxfId="24">
      <calculatedColumnFormula>SUM('PACC - SNCC.F.053'!$D11:$G11)</calculatedColumnFormula>
    </tableColumn>
    <tableColumn id="20" name="PRECIO UNITARIO ESTIMADO" dataDxfId="23"/>
    <tableColumn id="6" name="COSTO TOTAL UNITARIO" dataDxfId="22">
      <calculatedColumnFormula>+H11*I11</calculatedColumnFormula>
    </tableColumn>
    <tableColumn id="10" name="COSTO TOTAL POR CÓDIGO DE CATÁLOGO DE BIENES Y SERVICIOS (CBS)" dataDxfId="21">
      <calculatedColumnFormula>SUM(J11:J15)</calculatedColumnFormula>
    </tableColumn>
    <tableColumn id="14" name=" PROCEDIMIENTO DE SELECCIÓN " dataDxfId="20"/>
    <tableColumn id="17" name="FUENTE DE FINANCIAMIENTO" dataDxfId="19"/>
    <tableColumn id="8" name="VALOR ADQUIRIDO" dataDxfId="18"/>
    <tableColumn id="9" name="OBSERVACIÓN" dataDxfId="1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0:O160" insertRowShift="1" totalsRowShown="0" headerRowDxfId="16" dataDxfId="15">
  <autoFilter ref="A10:O160"/>
  <sortState ref="A11:N146">
    <sortCondition ref="A7:A143"/>
  </sortState>
  <tableColumns count="15">
    <tableColumn id="1" name="CÓDIGO DEL CATÁLOGO DE BIENES Y SERVICIOS (CBS) " dataDxfId="14"/>
    <tableColumn id="2" name="DESCRIPCIÓN DE LA COMPRA O CONTRATACIÓN" dataDxfId="13"/>
    <tableColumn id="18" name="UNIDAD DE MEDIDA" dataDxfId="12"/>
    <tableColumn id="3" name="PRIMER TRIMESTRE" dataDxfId="11"/>
    <tableColumn id="4" name="SEGUNDO TRIMESTRE" dataDxfId="10"/>
    <tableColumn id="5" name="TERCER TRIMESTRE" dataDxfId="9"/>
    <tableColumn id="12" name="CUARTO TRIMESTRE" dataDxfId="8"/>
    <tableColumn id="7" name="CANTIDAD TOTAL" dataDxfId="7">
      <calculatedColumnFormula>SUM('PACC - SNCC.F.053 (3)'!$D11:$G11)</calculatedColumnFormula>
    </tableColumn>
    <tableColumn id="20" name="PRECIO UNITARIO ESTIMADO" dataDxfId="6"/>
    <tableColumn id="6" name="COSTO TOTAL UNITARIO ESTIMADO" dataDxfId="5">
      <calculatedColumnFormula>+H11*I11</calculatedColumnFormula>
    </tableColumn>
    <tableColumn id="10" name="COSTO TOTAL POR CÓDIGO DE CATÁLOGO DE BIENES Y SERVICIOS (CBS)" dataDxfId="4">
      <calculatedColumnFormula>SUM(J11:J38)</calculatedColumnFormula>
    </tableColumn>
    <tableColumn id="14" name=" PROCEDIMIENTO DE SELECCIÓN " dataDxfId="3"/>
    <tableColumn id="17" name="FUENTE DE FINANCIAMIENTO" dataDxfId="2"/>
    <tableColumn id="8" name="VALOR ADQUIRIDO" dataDxfId="1"/>
    <tableColumn id="9" name="OBSERVA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1"/>
  <sheetViews>
    <sheetView topLeftCell="A11" zoomScale="90" zoomScaleNormal="90" workbookViewId="0">
      <pane xSplit="3660" ySplit="315" activePane="bottomRight"/>
      <selection activeCell="C9" sqref="C9"/>
      <selection pane="topRight" activeCell="J11" sqref="J11"/>
      <selection pane="bottomLeft" activeCell="A11" sqref="A11"/>
      <selection pane="bottomRight" activeCell="A6" sqref="A6:O6"/>
    </sheetView>
  </sheetViews>
  <sheetFormatPr baseColWidth="10" defaultColWidth="11.42578125" defaultRowHeight="18" x14ac:dyDescent="0.25"/>
  <cols>
    <col min="1" max="1" width="75" style="1" customWidth="1"/>
    <col min="2" max="2" width="53.5703125" style="1" customWidth="1"/>
    <col min="3" max="3" width="25.140625" style="1" customWidth="1"/>
    <col min="4" max="4" width="7.5703125" style="1" customWidth="1"/>
    <col min="5" max="5" width="8" style="1" customWidth="1"/>
    <col min="6" max="7" width="7.42578125" style="1" customWidth="1"/>
    <col min="8" max="8" width="19.140625" style="1" customWidth="1"/>
    <col min="9" max="9" width="20.140625" style="1" customWidth="1"/>
    <col min="10" max="10" width="19.7109375" style="1" customWidth="1"/>
    <col min="11" max="11" width="36.7109375" style="1" customWidth="1"/>
    <col min="12" max="12" width="46.7109375" style="1" customWidth="1"/>
    <col min="13" max="13" width="33.85546875" style="1" customWidth="1"/>
    <col min="14" max="14" width="39.28515625" style="1" customWidth="1"/>
    <col min="15" max="15" width="37.7109375" style="1" customWidth="1"/>
    <col min="16" max="16" width="19.42578125" style="1" customWidth="1"/>
    <col min="17" max="17" width="18.85546875" style="1" customWidth="1"/>
    <col min="18" max="18" width="17.140625" style="1" customWidth="1"/>
    <col min="19" max="19" width="21.42578125" style="1" customWidth="1"/>
    <col min="20" max="20" width="64.5703125" style="1" hidden="1" customWidth="1"/>
    <col min="21" max="21" width="20.85546875" style="1" customWidth="1"/>
    <col min="22" max="22" width="0" style="1" hidden="1" customWidth="1"/>
    <col min="23" max="23" width="52.28515625" style="1" hidden="1" customWidth="1"/>
    <col min="24" max="24" width="17.7109375" style="1" customWidth="1"/>
    <col min="25" max="16384" width="11.42578125" style="1"/>
  </cols>
  <sheetData>
    <row r="1" spans="1:23" ht="18.75" thickBot="1" x14ac:dyDescent="0.3"/>
    <row r="2" spans="1:23" ht="23.25" customHeight="1" x14ac:dyDescent="0.25">
      <c r="A2" s="10" t="s">
        <v>25</v>
      </c>
      <c r="N2" s="14" t="s">
        <v>2</v>
      </c>
      <c r="O2" s="23">
        <v>41247</v>
      </c>
    </row>
    <row r="3" spans="1:23" ht="22.5" customHeight="1" x14ac:dyDescent="0.25">
      <c r="A3" s="97"/>
      <c r="N3" s="15" t="s">
        <v>3</v>
      </c>
      <c r="O3" s="24">
        <v>41248</v>
      </c>
    </row>
    <row r="4" spans="1:23" ht="20.25" x14ac:dyDescent="0.3">
      <c r="A4" s="97"/>
      <c r="B4" s="11"/>
      <c r="C4" s="11"/>
      <c r="D4" s="11"/>
      <c r="E4" s="11"/>
      <c r="F4" s="11"/>
      <c r="G4" s="11"/>
      <c r="H4" s="11"/>
      <c r="I4" s="11"/>
      <c r="J4" s="11"/>
      <c r="K4" s="11"/>
      <c r="N4" s="15" t="s">
        <v>4</v>
      </c>
      <c r="O4" s="16">
        <v>2</v>
      </c>
    </row>
    <row r="5" spans="1:23" ht="17.25" customHeight="1" thickBot="1" x14ac:dyDescent="0.3">
      <c r="A5" s="97"/>
      <c r="B5" s="12"/>
      <c r="C5" s="12"/>
      <c r="D5" s="12"/>
      <c r="E5" s="12"/>
      <c r="F5" s="12"/>
      <c r="G5" s="12"/>
      <c r="H5" s="12"/>
      <c r="I5" s="12"/>
      <c r="J5" s="12"/>
      <c r="K5" s="12"/>
      <c r="N5" s="17" t="s">
        <v>12</v>
      </c>
      <c r="O5" s="18">
        <v>10</v>
      </c>
    </row>
    <row r="6" spans="1:23" ht="29.25" customHeight="1" x14ac:dyDescent="0.3">
      <c r="A6" s="98" t="s">
        <v>480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23" x14ac:dyDescent="0.25">
      <c r="A7" s="96" t="s">
        <v>479</v>
      </c>
      <c r="B7" s="96"/>
      <c r="C7" s="12"/>
      <c r="D7" s="12"/>
      <c r="E7" s="12"/>
      <c r="F7" s="12"/>
      <c r="G7" s="12"/>
      <c r="H7" s="12"/>
      <c r="I7" s="12"/>
      <c r="J7" s="12"/>
      <c r="K7" s="12"/>
    </row>
    <row r="8" spans="1:23" ht="18.75" thickBot="1" x14ac:dyDescent="0.3"/>
    <row r="9" spans="1:23" ht="23.25" customHeight="1" x14ac:dyDescent="0.25">
      <c r="C9" s="3"/>
      <c r="D9" s="93" t="s">
        <v>15</v>
      </c>
      <c r="E9" s="94"/>
      <c r="F9" s="94"/>
      <c r="G9" s="95"/>
      <c r="H9" s="3"/>
      <c r="I9" s="3"/>
      <c r="J9" s="3"/>
      <c r="K9" s="3"/>
    </row>
    <row r="10" spans="1:23" ht="165.75" customHeight="1" x14ac:dyDescent="0.25">
      <c r="A10" s="19" t="s">
        <v>11</v>
      </c>
      <c r="B10" s="20" t="s">
        <v>378</v>
      </c>
      <c r="C10" s="20" t="s">
        <v>0</v>
      </c>
      <c r="D10" s="21" t="s">
        <v>7</v>
      </c>
      <c r="E10" s="21" t="s">
        <v>8</v>
      </c>
      <c r="F10" s="21" t="s">
        <v>9</v>
      </c>
      <c r="G10" s="21" t="s">
        <v>10</v>
      </c>
      <c r="H10" s="20" t="s">
        <v>5</v>
      </c>
      <c r="I10" s="20" t="s">
        <v>16</v>
      </c>
      <c r="J10" s="20" t="s">
        <v>379</v>
      </c>
      <c r="K10" s="20" t="s">
        <v>377</v>
      </c>
      <c r="L10" s="20" t="s">
        <v>19</v>
      </c>
      <c r="M10" s="20" t="s">
        <v>6</v>
      </c>
      <c r="N10" s="20" t="s">
        <v>1</v>
      </c>
      <c r="O10" s="22" t="s">
        <v>13</v>
      </c>
      <c r="Q10" s="6"/>
      <c r="R10" s="6"/>
      <c r="S10" s="6"/>
      <c r="T10" s="6"/>
      <c r="U10" s="6"/>
    </row>
    <row r="11" spans="1:23" x14ac:dyDescent="0.25">
      <c r="A11" s="7" t="s">
        <v>57</v>
      </c>
      <c r="B11" s="7" t="s">
        <v>380</v>
      </c>
      <c r="C11" s="7" t="s">
        <v>381</v>
      </c>
      <c r="D11" s="7">
        <v>1000</v>
      </c>
      <c r="E11" s="7">
        <v>1500</v>
      </c>
      <c r="F11" s="7">
        <v>1000</v>
      </c>
      <c r="G11" s="7">
        <v>1500</v>
      </c>
      <c r="H11" s="8">
        <f>SUM('PACC - SNCC.F.053'!$D11:$G11)</f>
        <v>5000</v>
      </c>
      <c r="I11" s="9">
        <v>225</v>
      </c>
      <c r="J11" s="9">
        <f t="shared" ref="J11:J42" si="0">+H11*I11</f>
        <v>1125000</v>
      </c>
      <c r="K11" s="9">
        <f t="shared" ref="K11:K17" si="1">SUM(J11:J15)</f>
        <v>1158475</v>
      </c>
      <c r="L11" s="7" t="s">
        <v>18</v>
      </c>
      <c r="M11" s="7" t="s">
        <v>388</v>
      </c>
      <c r="N11" s="9"/>
      <c r="O11" s="7"/>
      <c r="T11" s="5" t="s">
        <v>26</v>
      </c>
      <c r="W11" s="13" t="s">
        <v>23</v>
      </c>
    </row>
    <row r="12" spans="1:23" x14ac:dyDescent="0.25">
      <c r="A12" s="7" t="s">
        <v>234</v>
      </c>
      <c r="B12" s="7" t="s">
        <v>383</v>
      </c>
      <c r="C12" s="7" t="s">
        <v>382</v>
      </c>
      <c r="D12" s="7">
        <v>200</v>
      </c>
      <c r="E12" s="7">
        <v>225</v>
      </c>
      <c r="F12" s="7">
        <v>200</v>
      </c>
      <c r="G12" s="7">
        <v>450</v>
      </c>
      <c r="H12" s="8">
        <f>SUM('PACC - SNCC.F.053'!$D12:$G12)</f>
        <v>1075</v>
      </c>
      <c r="I12" s="9">
        <v>20</v>
      </c>
      <c r="J12" s="9">
        <f t="shared" si="0"/>
        <v>21500</v>
      </c>
      <c r="K12" s="9">
        <f t="shared" si="1"/>
        <v>35475</v>
      </c>
      <c r="L12" s="7" t="s">
        <v>18</v>
      </c>
      <c r="M12" s="7" t="s">
        <v>388</v>
      </c>
      <c r="N12" s="9"/>
      <c r="O12" s="7"/>
      <c r="T12" s="5" t="s">
        <v>27</v>
      </c>
      <c r="W12" s="13" t="s">
        <v>24</v>
      </c>
    </row>
    <row r="13" spans="1:23" x14ac:dyDescent="0.25">
      <c r="A13" s="7" t="s">
        <v>234</v>
      </c>
      <c r="B13" s="7" t="s">
        <v>384</v>
      </c>
      <c r="C13" s="7" t="s">
        <v>382</v>
      </c>
      <c r="D13" s="7">
        <v>50</v>
      </c>
      <c r="E13" s="7">
        <v>75</v>
      </c>
      <c r="F13" s="7">
        <v>75</v>
      </c>
      <c r="G13" s="7">
        <v>125</v>
      </c>
      <c r="H13" s="8">
        <f>SUM('PACC - SNCC.F.053'!$D13:$G13)</f>
        <v>325</v>
      </c>
      <c r="I13" s="9">
        <v>15</v>
      </c>
      <c r="J13" s="9">
        <f t="shared" si="0"/>
        <v>4875</v>
      </c>
      <c r="K13" s="9"/>
      <c r="L13" s="7"/>
      <c r="M13" s="7"/>
      <c r="N13" s="9"/>
      <c r="O13" s="7"/>
      <c r="T13" s="5" t="s">
        <v>28</v>
      </c>
      <c r="W13" s="13" t="s">
        <v>22</v>
      </c>
    </row>
    <row r="14" spans="1:23" x14ac:dyDescent="0.25">
      <c r="A14" s="7" t="s">
        <v>234</v>
      </c>
      <c r="B14" s="7" t="s">
        <v>385</v>
      </c>
      <c r="C14" s="7" t="s">
        <v>382</v>
      </c>
      <c r="D14" s="7">
        <v>5</v>
      </c>
      <c r="E14" s="7">
        <v>10</v>
      </c>
      <c r="F14" s="7">
        <v>5</v>
      </c>
      <c r="G14" s="7">
        <v>15</v>
      </c>
      <c r="H14" s="8">
        <f>SUM('PACC - SNCC.F.053'!$D14:$G14)</f>
        <v>35</v>
      </c>
      <c r="I14" s="9">
        <v>110</v>
      </c>
      <c r="J14" s="9">
        <f t="shared" si="0"/>
        <v>3850</v>
      </c>
      <c r="K14" s="9"/>
      <c r="L14" s="7"/>
      <c r="M14" s="7"/>
      <c r="N14" s="9"/>
      <c r="O14" s="7"/>
      <c r="T14" s="5" t="s">
        <v>29</v>
      </c>
      <c r="W14" s="13" t="s">
        <v>21</v>
      </c>
    </row>
    <row r="15" spans="1:23" x14ac:dyDescent="0.25">
      <c r="A15" s="7" t="s">
        <v>234</v>
      </c>
      <c r="B15" s="7" t="s">
        <v>386</v>
      </c>
      <c r="C15" s="7" t="s">
        <v>382</v>
      </c>
      <c r="D15" s="7">
        <v>3</v>
      </c>
      <c r="E15" s="7">
        <v>2</v>
      </c>
      <c r="F15" s="7">
        <v>2</v>
      </c>
      <c r="G15" s="7">
        <v>6</v>
      </c>
      <c r="H15" s="8">
        <f>SUM('PACC - SNCC.F.053'!$D15:$G15)</f>
        <v>13</v>
      </c>
      <c r="I15" s="9">
        <v>250</v>
      </c>
      <c r="J15" s="9">
        <f t="shared" si="0"/>
        <v>3250</v>
      </c>
      <c r="K15" s="9"/>
      <c r="L15" s="7"/>
      <c r="M15" s="7"/>
      <c r="N15" s="9"/>
      <c r="O15" s="7"/>
      <c r="T15" s="5" t="s">
        <v>30</v>
      </c>
      <c r="W15" s="13" t="s">
        <v>20</v>
      </c>
    </row>
    <row r="16" spans="1:23" x14ac:dyDescent="0.25">
      <c r="A16" s="7" t="s">
        <v>234</v>
      </c>
      <c r="B16" s="7" t="s">
        <v>387</v>
      </c>
      <c r="C16" s="7" t="s">
        <v>382</v>
      </c>
      <c r="D16" s="7">
        <v>2</v>
      </c>
      <c r="E16" s="7">
        <v>2</v>
      </c>
      <c r="F16" s="7">
        <v>2</v>
      </c>
      <c r="G16" s="7">
        <v>2</v>
      </c>
      <c r="H16" s="8">
        <f>SUM('PACC - SNCC.F.053'!$D16:$G16)</f>
        <v>8</v>
      </c>
      <c r="I16" s="9">
        <v>250</v>
      </c>
      <c r="J16" s="9">
        <f t="shared" si="0"/>
        <v>2000</v>
      </c>
      <c r="K16" s="9"/>
      <c r="L16" s="7"/>
      <c r="M16" s="7"/>
      <c r="N16" s="9"/>
      <c r="O16" s="7"/>
      <c r="T16" s="5" t="s">
        <v>31</v>
      </c>
      <c r="W16" s="13" t="s">
        <v>17</v>
      </c>
    </row>
    <row r="17" spans="1:23" x14ac:dyDescent="0.25">
      <c r="A17" s="7" t="s">
        <v>230</v>
      </c>
      <c r="B17" s="7" t="s">
        <v>389</v>
      </c>
      <c r="C17" s="7" t="s">
        <v>382</v>
      </c>
      <c r="D17" s="7">
        <v>50</v>
      </c>
      <c r="E17" s="7">
        <v>75</v>
      </c>
      <c r="F17" s="7">
        <v>75</v>
      </c>
      <c r="G17" s="7">
        <v>50</v>
      </c>
      <c r="H17" s="8">
        <f>SUM('PACC - SNCC.F.053'!$D17:$G17)</f>
        <v>250</v>
      </c>
      <c r="I17" s="9">
        <v>175</v>
      </c>
      <c r="J17" s="9">
        <f t="shared" si="0"/>
        <v>43750</v>
      </c>
      <c r="K17" s="9">
        <f t="shared" si="1"/>
        <v>259875</v>
      </c>
      <c r="L17" s="7" t="s">
        <v>17</v>
      </c>
      <c r="M17" s="7" t="s">
        <v>388</v>
      </c>
      <c r="N17" s="9"/>
      <c r="O17" s="7"/>
      <c r="T17" s="5" t="s">
        <v>32</v>
      </c>
      <c r="W17" s="13" t="s">
        <v>18</v>
      </c>
    </row>
    <row r="18" spans="1:23" x14ac:dyDescent="0.25">
      <c r="A18" s="7" t="s">
        <v>230</v>
      </c>
      <c r="B18" s="7" t="s">
        <v>390</v>
      </c>
      <c r="C18" s="7" t="s">
        <v>481</v>
      </c>
      <c r="D18" s="7">
        <v>5</v>
      </c>
      <c r="E18" s="7">
        <v>10</v>
      </c>
      <c r="F18" s="7">
        <v>5</v>
      </c>
      <c r="G18" s="7">
        <v>5</v>
      </c>
      <c r="H18" s="8">
        <f>SUM('PACC - SNCC.F.053'!$D18:$G18)</f>
        <v>25</v>
      </c>
      <c r="I18" s="9">
        <v>25</v>
      </c>
      <c r="J18" s="9">
        <f t="shared" si="0"/>
        <v>625</v>
      </c>
      <c r="K18" s="9"/>
      <c r="L18" s="7"/>
      <c r="M18" s="7"/>
      <c r="N18" s="9"/>
      <c r="O18" s="7"/>
      <c r="T18" s="5" t="s">
        <v>33</v>
      </c>
      <c r="W18" s="13"/>
    </row>
    <row r="19" spans="1:23" x14ac:dyDescent="0.25">
      <c r="A19" s="7" t="s">
        <v>230</v>
      </c>
      <c r="B19" s="7" t="s">
        <v>391</v>
      </c>
      <c r="C19" s="7"/>
      <c r="D19" s="7">
        <v>3</v>
      </c>
      <c r="E19" s="7">
        <v>2</v>
      </c>
      <c r="F19" s="7">
        <v>2</v>
      </c>
      <c r="G19" s="7">
        <v>3</v>
      </c>
      <c r="H19" s="8">
        <f>SUM('PACC - SNCC.F.053'!$D19:$G19)</f>
        <v>10</v>
      </c>
      <c r="I19" s="9">
        <v>1000</v>
      </c>
      <c r="J19" s="9">
        <f t="shared" si="0"/>
        <v>10000</v>
      </c>
      <c r="K19" s="9"/>
      <c r="L19" s="7"/>
      <c r="M19" s="7"/>
      <c r="N19" s="9"/>
      <c r="O19" s="7"/>
      <c r="T19" s="5" t="s">
        <v>34</v>
      </c>
      <c r="W19" s="13"/>
    </row>
    <row r="20" spans="1:23" x14ac:dyDescent="0.25">
      <c r="A20" s="7" t="s">
        <v>189</v>
      </c>
      <c r="B20" s="7" t="s">
        <v>392</v>
      </c>
      <c r="C20" s="7"/>
      <c r="D20" s="7">
        <v>200</v>
      </c>
      <c r="E20" s="7">
        <v>225</v>
      </c>
      <c r="F20" s="7">
        <v>200</v>
      </c>
      <c r="G20" s="7">
        <v>200</v>
      </c>
      <c r="H20" s="8">
        <f>SUM('PACC - SNCC.F.053'!$D20:$G20)</f>
        <v>825</v>
      </c>
      <c r="I20" s="9">
        <v>190</v>
      </c>
      <c r="J20" s="9">
        <f t="shared" si="0"/>
        <v>156750</v>
      </c>
      <c r="K20" s="9">
        <f>SUM(J20:J106)</f>
        <v>25165020</v>
      </c>
      <c r="L20" s="7" t="s">
        <v>24</v>
      </c>
      <c r="M20" s="7" t="s">
        <v>388</v>
      </c>
      <c r="N20" s="9"/>
      <c r="O20" s="7"/>
      <c r="T20" s="5" t="s">
        <v>35</v>
      </c>
      <c r="W20" s="13"/>
    </row>
    <row r="21" spans="1:23" x14ac:dyDescent="0.25">
      <c r="A21" s="7" t="s">
        <v>189</v>
      </c>
      <c r="B21" s="7" t="s">
        <v>393</v>
      </c>
      <c r="C21" s="7"/>
      <c r="D21" s="7">
        <v>50</v>
      </c>
      <c r="E21" s="7">
        <v>75</v>
      </c>
      <c r="F21" s="7">
        <v>75</v>
      </c>
      <c r="G21" s="7">
        <v>50</v>
      </c>
      <c r="H21" s="8">
        <f>SUM('PACC - SNCC.F.053'!$D21:$G21)</f>
        <v>250</v>
      </c>
      <c r="I21" s="9">
        <v>195</v>
      </c>
      <c r="J21" s="9">
        <f t="shared" si="0"/>
        <v>48750</v>
      </c>
      <c r="K21" s="9"/>
      <c r="L21" s="7"/>
      <c r="M21" s="7"/>
      <c r="N21" s="9"/>
      <c r="O21" s="7"/>
      <c r="T21" s="5" t="s">
        <v>36</v>
      </c>
      <c r="W21" s="13"/>
    </row>
    <row r="22" spans="1:23" x14ac:dyDescent="0.25">
      <c r="A22" s="7" t="s">
        <v>189</v>
      </c>
      <c r="B22" s="7" t="s">
        <v>394</v>
      </c>
      <c r="C22" s="7"/>
      <c r="D22" s="7">
        <v>200</v>
      </c>
      <c r="E22" s="7">
        <v>225</v>
      </c>
      <c r="F22" s="7">
        <v>200</v>
      </c>
      <c r="G22" s="7">
        <v>200</v>
      </c>
      <c r="H22" s="8">
        <f>SUM('PACC - SNCC.F.053'!$D22:$G22)</f>
        <v>825</v>
      </c>
      <c r="I22" s="9">
        <v>200</v>
      </c>
      <c r="J22" s="9">
        <f t="shared" si="0"/>
        <v>165000</v>
      </c>
      <c r="K22" s="9"/>
      <c r="L22" s="7"/>
      <c r="M22" s="7"/>
      <c r="N22" s="9"/>
      <c r="O22" s="7"/>
      <c r="T22" s="5" t="s">
        <v>37</v>
      </c>
      <c r="W22" s="13"/>
    </row>
    <row r="23" spans="1:23" x14ac:dyDescent="0.25">
      <c r="A23" s="7" t="s">
        <v>189</v>
      </c>
      <c r="B23" s="7" t="s">
        <v>395</v>
      </c>
      <c r="C23" s="7"/>
      <c r="D23" s="7">
        <v>50</v>
      </c>
      <c r="E23" s="7">
        <v>75</v>
      </c>
      <c r="F23" s="7">
        <v>75</v>
      </c>
      <c r="G23" s="7">
        <v>50</v>
      </c>
      <c r="H23" s="8">
        <f>SUM('PACC - SNCC.F.053'!$D23:$G23)</f>
        <v>250</v>
      </c>
      <c r="I23" s="9">
        <v>50</v>
      </c>
      <c r="J23" s="9">
        <f t="shared" si="0"/>
        <v>12500</v>
      </c>
      <c r="K23" s="9"/>
      <c r="L23" s="7"/>
      <c r="M23" s="7"/>
      <c r="N23" s="9"/>
      <c r="O23" s="7"/>
      <c r="T23" s="5" t="s">
        <v>38</v>
      </c>
      <c r="W23" s="13"/>
    </row>
    <row r="24" spans="1:23" x14ac:dyDescent="0.25">
      <c r="A24" s="7" t="s">
        <v>189</v>
      </c>
      <c r="B24" s="7" t="s">
        <v>396</v>
      </c>
      <c r="C24" s="7"/>
      <c r="D24" s="7">
        <v>200</v>
      </c>
      <c r="E24" s="7">
        <v>225</v>
      </c>
      <c r="F24" s="7">
        <v>200</v>
      </c>
      <c r="G24" s="7">
        <v>200</v>
      </c>
      <c r="H24" s="8">
        <f>SUM('PACC - SNCC.F.053'!$D24:$G24)</f>
        <v>825</v>
      </c>
      <c r="I24" s="9">
        <v>75</v>
      </c>
      <c r="J24" s="9">
        <f t="shared" si="0"/>
        <v>61875</v>
      </c>
      <c r="K24" s="9"/>
      <c r="L24" s="7"/>
      <c r="M24" s="7"/>
      <c r="N24" s="9"/>
      <c r="O24" s="7"/>
      <c r="T24" s="5" t="s">
        <v>39</v>
      </c>
      <c r="W24" s="13"/>
    </row>
    <row r="25" spans="1:23" x14ac:dyDescent="0.25">
      <c r="A25" s="7" t="s">
        <v>189</v>
      </c>
      <c r="B25" s="7" t="s">
        <v>397</v>
      </c>
      <c r="C25" s="7"/>
      <c r="D25" s="7">
        <v>50</v>
      </c>
      <c r="E25" s="7">
        <v>75</v>
      </c>
      <c r="F25" s="7">
        <v>75</v>
      </c>
      <c r="G25" s="7">
        <v>50</v>
      </c>
      <c r="H25" s="8">
        <f>SUM('PACC - SNCC.F.053'!$D25:$G25)</f>
        <v>250</v>
      </c>
      <c r="I25" s="9">
        <v>80</v>
      </c>
      <c r="J25" s="9">
        <f t="shared" si="0"/>
        <v>20000</v>
      </c>
      <c r="K25" s="9"/>
      <c r="L25" s="7"/>
      <c r="M25" s="7"/>
      <c r="N25" s="9"/>
      <c r="O25" s="7"/>
      <c r="T25" s="5" t="s">
        <v>40</v>
      </c>
      <c r="W25" s="13"/>
    </row>
    <row r="26" spans="1:23" x14ac:dyDescent="0.25">
      <c r="A26" s="7" t="s">
        <v>189</v>
      </c>
      <c r="B26" s="7" t="s">
        <v>398</v>
      </c>
      <c r="C26" s="7"/>
      <c r="D26" s="7">
        <v>200</v>
      </c>
      <c r="E26" s="7">
        <v>225</v>
      </c>
      <c r="F26" s="7">
        <v>200</v>
      </c>
      <c r="G26" s="7">
        <v>200</v>
      </c>
      <c r="H26" s="8">
        <f>SUM('PACC - SNCC.F.053'!$D26:$G26)</f>
        <v>825</v>
      </c>
      <c r="I26" s="9">
        <v>110</v>
      </c>
      <c r="J26" s="9">
        <f t="shared" si="0"/>
        <v>90750</v>
      </c>
      <c r="K26" s="9"/>
      <c r="L26" s="7"/>
      <c r="M26" s="7"/>
      <c r="N26" s="9"/>
      <c r="O26" s="7"/>
      <c r="T26" s="5" t="s">
        <v>41</v>
      </c>
      <c r="W26" s="13"/>
    </row>
    <row r="27" spans="1:23" x14ac:dyDescent="0.25">
      <c r="A27" s="7" t="s">
        <v>189</v>
      </c>
      <c r="B27" s="7" t="s">
        <v>399</v>
      </c>
      <c r="C27" s="7"/>
      <c r="D27" s="7">
        <v>50</v>
      </c>
      <c r="E27" s="7">
        <v>75</v>
      </c>
      <c r="F27" s="7">
        <v>75</v>
      </c>
      <c r="G27" s="7">
        <v>50</v>
      </c>
      <c r="H27" s="8">
        <f>SUM('PACC - SNCC.F.053'!$D27:$G27)</f>
        <v>250</v>
      </c>
      <c r="I27" s="9">
        <v>350</v>
      </c>
      <c r="J27" s="9">
        <f t="shared" si="0"/>
        <v>87500</v>
      </c>
      <c r="K27" s="9"/>
      <c r="L27" s="7"/>
      <c r="M27" s="7"/>
      <c r="N27" s="9"/>
      <c r="O27" s="7"/>
      <c r="T27" s="5" t="s">
        <v>42</v>
      </c>
      <c r="W27" s="13"/>
    </row>
    <row r="28" spans="1:23" x14ac:dyDescent="0.25">
      <c r="A28" s="7" t="s">
        <v>189</v>
      </c>
      <c r="B28" s="7" t="s">
        <v>400</v>
      </c>
      <c r="C28" s="7"/>
      <c r="D28" s="7">
        <v>200</v>
      </c>
      <c r="E28" s="7">
        <v>225</v>
      </c>
      <c r="F28" s="7">
        <v>200</v>
      </c>
      <c r="G28" s="7">
        <v>200</v>
      </c>
      <c r="H28" s="8">
        <f>SUM('PACC - SNCC.F.053'!$D28:$G28)</f>
        <v>825</v>
      </c>
      <c r="I28" s="9">
        <v>350</v>
      </c>
      <c r="J28" s="9">
        <f t="shared" si="0"/>
        <v>288750</v>
      </c>
      <c r="K28" s="9"/>
      <c r="L28" s="7"/>
      <c r="M28" s="7"/>
      <c r="N28" s="9"/>
      <c r="O28" s="7"/>
      <c r="T28" s="5" t="s">
        <v>43</v>
      </c>
      <c r="W28" s="13"/>
    </row>
    <row r="29" spans="1:23" x14ac:dyDescent="0.25">
      <c r="A29" s="7" t="s">
        <v>189</v>
      </c>
      <c r="B29" s="7" t="s">
        <v>401</v>
      </c>
      <c r="C29" s="7"/>
      <c r="D29" s="7">
        <v>50</v>
      </c>
      <c r="E29" s="7">
        <v>75</v>
      </c>
      <c r="F29" s="7">
        <v>75</v>
      </c>
      <c r="G29" s="7">
        <v>50</v>
      </c>
      <c r="H29" s="8">
        <f>SUM('PACC - SNCC.F.053'!$D29:$G29)</f>
        <v>250</v>
      </c>
      <c r="I29" s="9">
        <v>350</v>
      </c>
      <c r="J29" s="9">
        <f t="shared" si="0"/>
        <v>87500</v>
      </c>
      <c r="K29" s="9"/>
      <c r="L29" s="7"/>
      <c r="M29" s="7"/>
      <c r="N29" s="9"/>
      <c r="O29" s="7"/>
      <c r="T29" s="5" t="s">
        <v>44</v>
      </c>
      <c r="W29" s="13"/>
    </row>
    <row r="30" spans="1:23" x14ac:dyDescent="0.25">
      <c r="A30" s="7" t="s">
        <v>189</v>
      </c>
      <c r="B30" s="7" t="s">
        <v>402</v>
      </c>
      <c r="C30" s="7"/>
      <c r="D30" s="7">
        <v>200</v>
      </c>
      <c r="E30" s="7">
        <v>225</v>
      </c>
      <c r="F30" s="7">
        <v>200</v>
      </c>
      <c r="G30" s="7">
        <v>200</v>
      </c>
      <c r="H30" s="8">
        <f>SUM('PACC - SNCC.F.053'!$D30:$G30)</f>
        <v>825</v>
      </c>
      <c r="I30" s="9">
        <v>125</v>
      </c>
      <c r="J30" s="9">
        <f t="shared" si="0"/>
        <v>103125</v>
      </c>
      <c r="K30" s="9"/>
      <c r="L30" s="7"/>
      <c r="M30" s="7"/>
      <c r="N30" s="9"/>
      <c r="O30" s="7"/>
      <c r="T30" s="5" t="s">
        <v>45</v>
      </c>
      <c r="W30" s="13"/>
    </row>
    <row r="31" spans="1:23" x14ac:dyDescent="0.25">
      <c r="A31" s="7" t="s">
        <v>189</v>
      </c>
      <c r="B31" s="7" t="s">
        <v>403</v>
      </c>
      <c r="C31" s="7"/>
      <c r="D31" s="7">
        <v>50</v>
      </c>
      <c r="E31" s="7">
        <v>75</v>
      </c>
      <c r="F31" s="7">
        <v>75</v>
      </c>
      <c r="G31" s="7">
        <v>50</v>
      </c>
      <c r="H31" s="8">
        <f>SUM('PACC - SNCC.F.053'!$D31:$G31)</f>
        <v>250</v>
      </c>
      <c r="I31" s="9">
        <v>125</v>
      </c>
      <c r="J31" s="9">
        <f t="shared" si="0"/>
        <v>31250</v>
      </c>
      <c r="K31" s="9"/>
      <c r="L31" s="7"/>
      <c r="M31" s="7"/>
      <c r="N31" s="9"/>
      <c r="O31" s="7"/>
      <c r="T31" s="5" t="s">
        <v>46</v>
      </c>
      <c r="W31" s="13"/>
    </row>
    <row r="32" spans="1:23" x14ac:dyDescent="0.25">
      <c r="A32" s="7" t="s">
        <v>189</v>
      </c>
      <c r="B32" s="7" t="s">
        <v>404</v>
      </c>
      <c r="C32" s="7"/>
      <c r="D32" s="7">
        <v>200</v>
      </c>
      <c r="E32" s="7">
        <v>225</v>
      </c>
      <c r="F32" s="7">
        <v>200</v>
      </c>
      <c r="G32" s="7">
        <v>200</v>
      </c>
      <c r="H32" s="8">
        <f>SUM('PACC - SNCC.F.053'!$D32:$G32)</f>
        <v>825</v>
      </c>
      <c r="I32" s="9">
        <v>90</v>
      </c>
      <c r="J32" s="9">
        <f t="shared" si="0"/>
        <v>74250</v>
      </c>
      <c r="K32" s="9"/>
      <c r="L32" s="7"/>
      <c r="M32" s="7"/>
      <c r="N32" s="9"/>
      <c r="O32" s="7"/>
      <c r="T32" s="5" t="s">
        <v>47</v>
      </c>
      <c r="W32" s="13"/>
    </row>
    <row r="33" spans="1:23" x14ac:dyDescent="0.25">
      <c r="A33" s="7" t="s">
        <v>189</v>
      </c>
      <c r="B33" s="7" t="s">
        <v>405</v>
      </c>
      <c r="C33" s="7"/>
      <c r="D33" s="7">
        <v>50</v>
      </c>
      <c r="E33" s="7">
        <v>75</v>
      </c>
      <c r="F33" s="7">
        <v>75</v>
      </c>
      <c r="G33" s="7">
        <v>50</v>
      </c>
      <c r="H33" s="8">
        <f>SUM('PACC - SNCC.F.053'!$D33:$G33)</f>
        <v>250</v>
      </c>
      <c r="I33" s="9">
        <v>90</v>
      </c>
      <c r="J33" s="9">
        <f t="shared" si="0"/>
        <v>22500</v>
      </c>
      <c r="K33" s="9"/>
      <c r="L33" s="7"/>
      <c r="M33" s="7"/>
      <c r="N33" s="9"/>
      <c r="O33" s="7"/>
      <c r="T33" s="5" t="s">
        <v>48</v>
      </c>
      <c r="W33" s="13"/>
    </row>
    <row r="34" spans="1:23" x14ac:dyDescent="0.25">
      <c r="A34" s="7" t="s">
        <v>189</v>
      </c>
      <c r="B34" s="7" t="s">
        <v>406</v>
      </c>
      <c r="C34" s="7"/>
      <c r="D34" s="7">
        <v>200</v>
      </c>
      <c r="E34" s="7">
        <v>225</v>
      </c>
      <c r="F34" s="7">
        <v>200</v>
      </c>
      <c r="G34" s="7">
        <v>200</v>
      </c>
      <c r="H34" s="8">
        <f>SUM('PACC - SNCC.F.053'!$D34:$G34)</f>
        <v>825</v>
      </c>
      <c r="I34" s="9">
        <v>90</v>
      </c>
      <c r="J34" s="9">
        <f t="shared" si="0"/>
        <v>74250</v>
      </c>
      <c r="K34" s="9"/>
      <c r="L34" s="7"/>
      <c r="M34" s="7"/>
      <c r="N34" s="9"/>
      <c r="O34" s="7"/>
      <c r="T34" s="5" t="s">
        <v>49</v>
      </c>
      <c r="W34" s="13"/>
    </row>
    <row r="35" spans="1:23" x14ac:dyDescent="0.25">
      <c r="A35" s="7" t="s">
        <v>189</v>
      </c>
      <c r="B35" s="7" t="s">
        <v>407</v>
      </c>
      <c r="C35" s="7"/>
      <c r="D35" s="7">
        <v>50</v>
      </c>
      <c r="E35" s="7">
        <v>75</v>
      </c>
      <c r="F35" s="7">
        <v>75</v>
      </c>
      <c r="G35" s="7">
        <v>50</v>
      </c>
      <c r="H35" s="8">
        <f>SUM('PACC - SNCC.F.053'!$D35:$G35)</f>
        <v>250</v>
      </c>
      <c r="I35" s="9">
        <v>70</v>
      </c>
      <c r="J35" s="9">
        <f t="shared" si="0"/>
        <v>17500</v>
      </c>
      <c r="K35" s="9"/>
      <c r="L35" s="7"/>
      <c r="M35" s="7"/>
      <c r="N35" s="9"/>
      <c r="O35" s="7"/>
      <c r="T35" s="5" t="s">
        <v>50</v>
      </c>
      <c r="W35" s="13"/>
    </row>
    <row r="36" spans="1:23" x14ac:dyDescent="0.25">
      <c r="A36" s="7" t="s">
        <v>189</v>
      </c>
      <c r="B36" s="7" t="s">
        <v>408</v>
      </c>
      <c r="C36" s="7"/>
      <c r="D36" s="7">
        <v>200</v>
      </c>
      <c r="E36" s="7">
        <v>225</v>
      </c>
      <c r="F36" s="7">
        <v>200</v>
      </c>
      <c r="G36" s="7">
        <v>200</v>
      </c>
      <c r="H36" s="8">
        <f>SUM('PACC - SNCC.F.053'!$D36:$G36)</f>
        <v>825</v>
      </c>
      <c r="I36" s="9">
        <v>95</v>
      </c>
      <c r="J36" s="9">
        <f t="shared" si="0"/>
        <v>78375</v>
      </c>
      <c r="K36" s="9"/>
      <c r="L36" s="7"/>
      <c r="M36" s="7"/>
      <c r="N36" s="9"/>
      <c r="O36" s="7"/>
      <c r="T36" s="5" t="s">
        <v>51</v>
      </c>
      <c r="W36" s="13"/>
    </row>
    <row r="37" spans="1:23" x14ac:dyDescent="0.25">
      <c r="A37" s="7" t="s">
        <v>189</v>
      </c>
      <c r="B37" s="7" t="s">
        <v>409</v>
      </c>
      <c r="C37" s="7"/>
      <c r="D37" s="7">
        <v>50</v>
      </c>
      <c r="E37" s="7">
        <v>75</v>
      </c>
      <c r="F37" s="7">
        <v>75</v>
      </c>
      <c r="G37" s="7">
        <v>50</v>
      </c>
      <c r="H37" s="8">
        <f>SUM('PACC - SNCC.F.053'!$D37:$G37)</f>
        <v>250</v>
      </c>
      <c r="I37" s="9">
        <v>315</v>
      </c>
      <c r="J37" s="9">
        <f t="shared" si="0"/>
        <v>78750</v>
      </c>
      <c r="K37" s="9"/>
      <c r="L37" s="7"/>
      <c r="M37" s="7"/>
      <c r="N37" s="9"/>
      <c r="O37" s="7"/>
      <c r="T37" s="5" t="s">
        <v>52</v>
      </c>
      <c r="W37" s="13"/>
    </row>
    <row r="38" spans="1:23" x14ac:dyDescent="0.25">
      <c r="A38" s="7" t="s">
        <v>189</v>
      </c>
      <c r="B38" s="7" t="s">
        <v>410</v>
      </c>
      <c r="C38" s="7"/>
      <c r="D38" s="7">
        <v>200</v>
      </c>
      <c r="E38" s="7">
        <v>225</v>
      </c>
      <c r="F38" s="7">
        <v>200</v>
      </c>
      <c r="G38" s="7">
        <v>200</v>
      </c>
      <c r="H38" s="8">
        <f>SUM('PACC - SNCC.F.053'!$D38:$G38)</f>
        <v>825</v>
      </c>
      <c r="I38" s="9">
        <v>350</v>
      </c>
      <c r="J38" s="9">
        <f t="shared" si="0"/>
        <v>288750</v>
      </c>
      <c r="K38" s="9"/>
      <c r="L38" s="7"/>
      <c r="M38" s="7"/>
      <c r="N38" s="9"/>
      <c r="O38" s="7"/>
      <c r="T38" s="5" t="s">
        <v>53</v>
      </c>
      <c r="W38" s="13"/>
    </row>
    <row r="39" spans="1:23" x14ac:dyDescent="0.25">
      <c r="A39" s="7" t="s">
        <v>189</v>
      </c>
      <c r="B39" s="7" t="s">
        <v>411</v>
      </c>
      <c r="C39" s="7"/>
      <c r="D39" s="7">
        <v>50</v>
      </c>
      <c r="E39" s="7">
        <v>75</v>
      </c>
      <c r="F39" s="7">
        <v>75</v>
      </c>
      <c r="G39" s="7">
        <v>50</v>
      </c>
      <c r="H39" s="8">
        <f>SUM('PACC - SNCC.F.053'!$D39:$G39)</f>
        <v>250</v>
      </c>
      <c r="I39" s="9">
        <v>425</v>
      </c>
      <c r="J39" s="9">
        <f t="shared" si="0"/>
        <v>106250</v>
      </c>
      <c r="K39" s="9"/>
      <c r="L39" s="7"/>
      <c r="M39" s="7"/>
      <c r="N39" s="9"/>
      <c r="O39" s="7"/>
      <c r="T39" s="5" t="s">
        <v>54</v>
      </c>
      <c r="W39" s="13"/>
    </row>
    <row r="40" spans="1:23" x14ac:dyDescent="0.25">
      <c r="A40" s="7" t="s">
        <v>189</v>
      </c>
      <c r="B40" s="7" t="s">
        <v>412</v>
      </c>
      <c r="C40" s="7"/>
      <c r="D40" s="7">
        <v>200</v>
      </c>
      <c r="E40" s="7">
        <v>225</v>
      </c>
      <c r="F40" s="7">
        <v>200</v>
      </c>
      <c r="G40" s="7">
        <v>200</v>
      </c>
      <c r="H40" s="8">
        <f>SUM('PACC - SNCC.F.053'!$D40:$G40)</f>
        <v>825</v>
      </c>
      <c r="I40" s="9">
        <v>225</v>
      </c>
      <c r="J40" s="9">
        <f t="shared" si="0"/>
        <v>185625</v>
      </c>
      <c r="K40" s="9"/>
      <c r="L40" s="7"/>
      <c r="M40" s="7"/>
      <c r="N40" s="9"/>
      <c r="O40" s="7"/>
      <c r="T40" s="5" t="s">
        <v>55</v>
      </c>
      <c r="W40" s="13"/>
    </row>
    <row r="41" spans="1:23" x14ac:dyDescent="0.25">
      <c r="A41" s="7" t="s">
        <v>189</v>
      </c>
      <c r="B41" s="7" t="s">
        <v>413</v>
      </c>
      <c r="C41" s="7"/>
      <c r="D41" s="7">
        <v>50</v>
      </c>
      <c r="E41" s="7">
        <v>75</v>
      </c>
      <c r="F41" s="7">
        <v>75</v>
      </c>
      <c r="G41" s="7">
        <v>50</v>
      </c>
      <c r="H41" s="8">
        <f>SUM('PACC - SNCC.F.053'!$D41:$G41)</f>
        <v>250</v>
      </c>
      <c r="I41" s="9">
        <v>225</v>
      </c>
      <c r="J41" s="9">
        <f t="shared" si="0"/>
        <v>56250</v>
      </c>
      <c r="K41" s="9"/>
      <c r="L41" s="7"/>
      <c r="M41" s="7"/>
      <c r="N41" s="9"/>
      <c r="O41" s="7"/>
      <c r="T41" s="5" t="s">
        <v>56</v>
      </c>
      <c r="W41" s="13"/>
    </row>
    <row r="42" spans="1:23" x14ac:dyDescent="0.25">
      <c r="A42" s="7" t="s">
        <v>189</v>
      </c>
      <c r="B42" s="7" t="s">
        <v>414</v>
      </c>
      <c r="C42" s="7"/>
      <c r="D42" s="7">
        <v>1</v>
      </c>
      <c r="E42" s="7">
        <v>1</v>
      </c>
      <c r="F42" s="7">
        <v>1</v>
      </c>
      <c r="G42" s="7">
        <v>1</v>
      </c>
      <c r="H42" s="8">
        <f>SUM('PACC - SNCC.F.053'!$D42:$G42)</f>
        <v>4</v>
      </c>
      <c r="I42" s="9">
        <v>350</v>
      </c>
      <c r="J42" s="9">
        <f t="shared" si="0"/>
        <v>1400</v>
      </c>
      <c r="K42" s="9"/>
      <c r="L42" s="7"/>
      <c r="M42" s="7"/>
      <c r="N42" s="9"/>
      <c r="O42" s="7"/>
      <c r="T42" s="5" t="s">
        <v>57</v>
      </c>
      <c r="W42" s="13"/>
    </row>
    <row r="43" spans="1:23" x14ac:dyDescent="0.25">
      <c r="A43" s="7" t="s">
        <v>189</v>
      </c>
      <c r="B43" s="7" t="s">
        <v>415</v>
      </c>
      <c r="C43" s="7"/>
      <c r="D43" s="7">
        <v>1</v>
      </c>
      <c r="E43" s="7">
        <v>1</v>
      </c>
      <c r="F43" s="7">
        <v>1</v>
      </c>
      <c r="G43" s="7">
        <v>1</v>
      </c>
      <c r="H43" s="8">
        <f>SUM('PACC - SNCC.F.053'!$D43:$G43)</f>
        <v>4</v>
      </c>
      <c r="I43" s="9">
        <v>75</v>
      </c>
      <c r="J43" s="9">
        <f t="shared" ref="J43:J74" si="2">+H43*I43</f>
        <v>300</v>
      </c>
      <c r="K43" s="9"/>
      <c r="L43" s="7"/>
      <c r="M43" s="7"/>
      <c r="N43" s="9"/>
      <c r="O43" s="7"/>
      <c r="T43" s="5" t="s">
        <v>58</v>
      </c>
      <c r="W43" s="13"/>
    </row>
    <row r="44" spans="1:23" x14ac:dyDescent="0.25">
      <c r="A44" s="7" t="s">
        <v>189</v>
      </c>
      <c r="B44" s="7" t="s">
        <v>416</v>
      </c>
      <c r="C44" s="7"/>
      <c r="D44" s="7">
        <v>2</v>
      </c>
      <c r="E44" s="7">
        <v>2</v>
      </c>
      <c r="F44" s="7">
        <v>2</v>
      </c>
      <c r="G44" s="7">
        <v>2</v>
      </c>
      <c r="H44" s="8">
        <f>SUM('PACC - SNCC.F.053'!$D44:$G44)</f>
        <v>8</v>
      </c>
      <c r="I44" s="9">
        <v>110</v>
      </c>
      <c r="J44" s="9">
        <f t="shared" si="2"/>
        <v>880</v>
      </c>
      <c r="K44" s="9"/>
      <c r="L44" s="7"/>
      <c r="M44" s="7"/>
      <c r="N44" s="9"/>
      <c r="O44" s="7"/>
      <c r="T44" s="5" t="s">
        <v>59</v>
      </c>
      <c r="W44" s="13"/>
    </row>
    <row r="45" spans="1:23" x14ac:dyDescent="0.25">
      <c r="A45" s="7" t="s">
        <v>189</v>
      </c>
      <c r="B45" s="7" t="s">
        <v>417</v>
      </c>
      <c r="C45" s="7"/>
      <c r="D45" s="7">
        <v>2</v>
      </c>
      <c r="E45" s="7">
        <v>2</v>
      </c>
      <c r="F45" s="7">
        <v>2</v>
      </c>
      <c r="G45" s="7">
        <v>2</v>
      </c>
      <c r="H45" s="8">
        <f>SUM('PACC - SNCC.F.053'!$D45:$G45)</f>
        <v>8</v>
      </c>
      <c r="I45" s="9">
        <v>110</v>
      </c>
      <c r="J45" s="9">
        <f t="shared" si="2"/>
        <v>880</v>
      </c>
      <c r="K45" s="9"/>
      <c r="L45" s="7"/>
      <c r="M45" s="7"/>
      <c r="N45" s="9"/>
      <c r="O45" s="7"/>
      <c r="T45" s="5" t="s">
        <v>60</v>
      </c>
      <c r="W45" s="13"/>
    </row>
    <row r="46" spans="1:23" x14ac:dyDescent="0.25">
      <c r="A46" s="7" t="s">
        <v>189</v>
      </c>
      <c r="B46" s="7" t="s">
        <v>418</v>
      </c>
      <c r="C46" s="7"/>
      <c r="D46" s="7">
        <v>5</v>
      </c>
      <c r="E46" s="7">
        <v>5</v>
      </c>
      <c r="F46" s="7">
        <v>5</v>
      </c>
      <c r="G46" s="7">
        <v>5</v>
      </c>
      <c r="H46" s="8">
        <f>SUM('PACC - SNCC.F.053'!$D46:$G46)</f>
        <v>20</v>
      </c>
      <c r="I46" s="9">
        <v>95</v>
      </c>
      <c r="J46" s="9">
        <f t="shared" si="2"/>
        <v>1900</v>
      </c>
      <c r="K46" s="9"/>
      <c r="L46" s="7"/>
      <c r="M46" s="7"/>
      <c r="N46" s="9"/>
      <c r="O46" s="7"/>
      <c r="T46" s="5" t="s">
        <v>61</v>
      </c>
      <c r="W46" s="13"/>
    </row>
    <row r="47" spans="1:23" x14ac:dyDescent="0.25">
      <c r="A47" s="7" t="s">
        <v>189</v>
      </c>
      <c r="B47" s="7" t="s">
        <v>419</v>
      </c>
      <c r="C47" s="7"/>
      <c r="D47" s="7">
        <v>5</v>
      </c>
      <c r="E47" s="7">
        <v>5</v>
      </c>
      <c r="F47" s="7">
        <v>5</v>
      </c>
      <c r="G47" s="7">
        <v>5</v>
      </c>
      <c r="H47" s="8">
        <f>SUM('PACC - SNCC.F.053'!$D47:$G47)</f>
        <v>20</v>
      </c>
      <c r="I47" s="9">
        <v>95</v>
      </c>
      <c r="J47" s="9">
        <f t="shared" si="2"/>
        <v>1900</v>
      </c>
      <c r="K47" s="9"/>
      <c r="L47" s="7"/>
      <c r="M47" s="7"/>
      <c r="N47" s="9"/>
      <c r="O47" s="7"/>
      <c r="T47" s="5" t="s">
        <v>62</v>
      </c>
      <c r="W47" s="13"/>
    </row>
    <row r="48" spans="1:23" x14ac:dyDescent="0.25">
      <c r="A48" s="7" t="s">
        <v>189</v>
      </c>
      <c r="B48" s="7" t="s">
        <v>420</v>
      </c>
      <c r="C48" s="7"/>
      <c r="D48" s="7">
        <v>2</v>
      </c>
      <c r="E48" s="7">
        <v>2</v>
      </c>
      <c r="F48" s="7">
        <v>2</v>
      </c>
      <c r="G48" s="7">
        <v>2</v>
      </c>
      <c r="H48" s="8">
        <f>SUM('PACC - SNCC.F.053'!$D48:$G48)</f>
        <v>8</v>
      </c>
      <c r="I48" s="9">
        <v>95</v>
      </c>
      <c r="J48" s="9">
        <f t="shared" si="2"/>
        <v>760</v>
      </c>
      <c r="K48" s="9"/>
      <c r="L48" s="7"/>
      <c r="M48" s="7"/>
      <c r="N48" s="9"/>
      <c r="O48" s="7"/>
      <c r="T48" s="5" t="s">
        <v>63</v>
      </c>
      <c r="W48" s="13"/>
    </row>
    <row r="49" spans="1:23" x14ac:dyDescent="0.25">
      <c r="A49" s="7" t="s">
        <v>189</v>
      </c>
      <c r="B49" s="7" t="s">
        <v>421</v>
      </c>
      <c r="C49" s="7"/>
      <c r="D49" s="7">
        <v>50</v>
      </c>
      <c r="E49" s="7">
        <v>75</v>
      </c>
      <c r="F49" s="7">
        <v>75</v>
      </c>
      <c r="G49" s="7">
        <v>50</v>
      </c>
      <c r="H49" s="8">
        <f>SUM('PACC - SNCC.F.053'!$D49:$G49)</f>
        <v>250</v>
      </c>
      <c r="I49" s="9">
        <v>115</v>
      </c>
      <c r="J49" s="9">
        <f t="shared" si="2"/>
        <v>28750</v>
      </c>
      <c r="K49" s="9"/>
      <c r="L49" s="7"/>
      <c r="M49" s="7"/>
      <c r="N49" s="9"/>
      <c r="O49" s="7"/>
      <c r="T49" s="5" t="s">
        <v>64</v>
      </c>
      <c r="W49" s="13"/>
    </row>
    <row r="50" spans="1:23" x14ac:dyDescent="0.25">
      <c r="A50" s="7" t="s">
        <v>189</v>
      </c>
      <c r="B50" s="7" t="s">
        <v>422</v>
      </c>
      <c r="C50" s="7"/>
      <c r="D50" s="7">
        <v>200</v>
      </c>
      <c r="E50" s="7">
        <v>225</v>
      </c>
      <c r="F50" s="7">
        <v>200</v>
      </c>
      <c r="G50" s="7">
        <v>200</v>
      </c>
      <c r="H50" s="8">
        <f>SUM('PACC - SNCC.F.053'!$D50:$G50)</f>
        <v>825</v>
      </c>
      <c r="I50" s="9">
        <v>125</v>
      </c>
      <c r="J50" s="9">
        <f t="shared" si="2"/>
        <v>103125</v>
      </c>
      <c r="K50" s="9"/>
      <c r="L50" s="7"/>
      <c r="M50" s="7"/>
      <c r="N50" s="9"/>
      <c r="O50" s="7"/>
      <c r="T50" s="5" t="s">
        <v>65</v>
      </c>
      <c r="W50" s="13"/>
    </row>
    <row r="51" spans="1:23" x14ac:dyDescent="0.25">
      <c r="A51" s="7" t="s">
        <v>189</v>
      </c>
      <c r="B51" s="7" t="s">
        <v>423</v>
      </c>
      <c r="C51" s="7"/>
      <c r="D51" s="7">
        <v>50</v>
      </c>
      <c r="E51" s="7">
        <v>75</v>
      </c>
      <c r="F51" s="7">
        <v>75</v>
      </c>
      <c r="G51" s="7">
        <v>50</v>
      </c>
      <c r="H51" s="8">
        <f>SUM('PACC - SNCC.F.053'!$D51:$G51)</f>
        <v>250</v>
      </c>
      <c r="I51" s="9">
        <v>175</v>
      </c>
      <c r="J51" s="9">
        <f t="shared" si="2"/>
        <v>43750</v>
      </c>
      <c r="K51" s="9"/>
      <c r="L51" s="7"/>
      <c r="M51" s="7"/>
      <c r="N51" s="9"/>
      <c r="O51" s="7"/>
      <c r="T51" s="5" t="s">
        <v>66</v>
      </c>
      <c r="W51" s="13"/>
    </row>
    <row r="52" spans="1:23" x14ac:dyDescent="0.25">
      <c r="A52" s="7" t="s">
        <v>189</v>
      </c>
      <c r="B52" s="7" t="s">
        <v>424</v>
      </c>
      <c r="C52" s="7"/>
      <c r="D52" s="7">
        <v>200</v>
      </c>
      <c r="E52" s="7">
        <v>225</v>
      </c>
      <c r="F52" s="7">
        <v>200</v>
      </c>
      <c r="G52" s="7">
        <v>200</v>
      </c>
      <c r="H52" s="8">
        <f>SUM('PACC - SNCC.F.053'!$D52:$G52)</f>
        <v>825</v>
      </c>
      <c r="I52" s="9">
        <v>350</v>
      </c>
      <c r="J52" s="9">
        <f t="shared" si="2"/>
        <v>288750</v>
      </c>
      <c r="K52" s="9"/>
      <c r="L52" s="7"/>
      <c r="M52" s="7"/>
      <c r="N52" s="9"/>
      <c r="O52" s="7"/>
      <c r="T52" s="5" t="s">
        <v>67</v>
      </c>
      <c r="W52" s="13"/>
    </row>
    <row r="53" spans="1:23" x14ac:dyDescent="0.25">
      <c r="A53" s="7" t="s">
        <v>189</v>
      </c>
      <c r="B53" s="7" t="s">
        <v>425</v>
      </c>
      <c r="C53" s="7"/>
      <c r="D53" s="7">
        <v>50</v>
      </c>
      <c r="E53" s="7">
        <v>75</v>
      </c>
      <c r="F53" s="7">
        <v>75</v>
      </c>
      <c r="G53" s="7">
        <v>50</v>
      </c>
      <c r="H53" s="8">
        <f>SUM('PACC - SNCC.F.053'!$D53:$G53)</f>
        <v>250</v>
      </c>
      <c r="I53" s="9">
        <v>225</v>
      </c>
      <c r="J53" s="9">
        <f t="shared" si="2"/>
        <v>56250</v>
      </c>
      <c r="K53" s="9"/>
      <c r="L53" s="7"/>
      <c r="M53" s="7"/>
      <c r="N53" s="9"/>
      <c r="O53" s="7"/>
      <c r="T53" s="5" t="s">
        <v>68</v>
      </c>
      <c r="W53" s="13"/>
    </row>
    <row r="54" spans="1:23" x14ac:dyDescent="0.25">
      <c r="A54" s="7" t="s">
        <v>189</v>
      </c>
      <c r="B54" s="7" t="s">
        <v>426</v>
      </c>
      <c r="C54" s="7"/>
      <c r="D54" s="7">
        <v>200</v>
      </c>
      <c r="E54" s="7">
        <v>225</v>
      </c>
      <c r="F54" s="7">
        <v>200</v>
      </c>
      <c r="G54" s="7">
        <v>200</v>
      </c>
      <c r="H54" s="8">
        <f>SUM('PACC - SNCC.F.053'!$D54:$G54)</f>
        <v>825</v>
      </c>
      <c r="I54" s="9">
        <v>95</v>
      </c>
      <c r="J54" s="9">
        <f t="shared" si="2"/>
        <v>78375</v>
      </c>
      <c r="K54" s="9"/>
      <c r="L54" s="7"/>
      <c r="M54" s="7"/>
      <c r="N54" s="9"/>
      <c r="O54" s="7"/>
      <c r="T54" s="5" t="s">
        <v>69</v>
      </c>
      <c r="W54" s="13"/>
    </row>
    <row r="55" spans="1:23" x14ac:dyDescent="0.25">
      <c r="A55" s="7" t="s">
        <v>189</v>
      </c>
      <c r="B55" s="7" t="s">
        <v>427</v>
      </c>
      <c r="C55" s="7"/>
      <c r="D55" s="7">
        <v>50</v>
      </c>
      <c r="E55" s="7">
        <v>75</v>
      </c>
      <c r="F55" s="7">
        <v>75</v>
      </c>
      <c r="G55" s="7">
        <v>50</v>
      </c>
      <c r="H55" s="8">
        <f>SUM('PACC - SNCC.F.053'!$D55:$G55)</f>
        <v>250</v>
      </c>
      <c r="I55" s="9">
        <v>110</v>
      </c>
      <c r="J55" s="9">
        <f t="shared" si="2"/>
        <v>27500</v>
      </c>
      <c r="K55" s="9"/>
      <c r="L55" s="7"/>
      <c r="M55" s="7"/>
      <c r="N55" s="9"/>
      <c r="O55" s="7"/>
      <c r="T55" s="5" t="s">
        <v>70</v>
      </c>
      <c r="W55" s="13"/>
    </row>
    <row r="56" spans="1:23" x14ac:dyDescent="0.25">
      <c r="A56" s="7" t="s">
        <v>189</v>
      </c>
      <c r="B56" s="7" t="s">
        <v>428</v>
      </c>
      <c r="C56" s="7"/>
      <c r="D56" s="7">
        <v>200</v>
      </c>
      <c r="E56" s="7">
        <v>225</v>
      </c>
      <c r="F56" s="7">
        <v>200</v>
      </c>
      <c r="G56" s="7">
        <v>200</v>
      </c>
      <c r="H56" s="8">
        <f>SUM('PACC - SNCC.F.053'!$D56:$G56)</f>
        <v>825</v>
      </c>
      <c r="I56" s="9">
        <v>125</v>
      </c>
      <c r="J56" s="9">
        <f t="shared" si="2"/>
        <v>103125</v>
      </c>
      <c r="K56" s="9"/>
      <c r="L56" s="7"/>
      <c r="M56" s="7"/>
      <c r="N56" s="9"/>
      <c r="O56" s="7"/>
      <c r="T56" s="5" t="s">
        <v>71</v>
      </c>
      <c r="W56" s="13"/>
    </row>
    <row r="57" spans="1:23" x14ac:dyDescent="0.25">
      <c r="A57" s="7" t="s">
        <v>189</v>
      </c>
      <c r="B57" s="7" t="s">
        <v>429</v>
      </c>
      <c r="C57" s="7"/>
      <c r="D57" s="7">
        <v>50</v>
      </c>
      <c r="E57" s="7">
        <v>75</v>
      </c>
      <c r="F57" s="7">
        <v>75</v>
      </c>
      <c r="G57" s="7">
        <v>50</v>
      </c>
      <c r="H57" s="8">
        <f>SUM('PACC - SNCC.F.053'!$D57:$G57)</f>
        <v>250</v>
      </c>
      <c r="I57" s="9">
        <v>110</v>
      </c>
      <c r="J57" s="9">
        <f t="shared" si="2"/>
        <v>27500</v>
      </c>
      <c r="K57" s="9"/>
      <c r="L57" s="7"/>
      <c r="M57" s="7"/>
      <c r="N57" s="9"/>
      <c r="O57" s="7"/>
      <c r="T57" s="5" t="s">
        <v>72</v>
      </c>
      <c r="W57" s="13"/>
    </row>
    <row r="58" spans="1:23" x14ac:dyDescent="0.25">
      <c r="A58" s="7" t="s">
        <v>189</v>
      </c>
      <c r="B58" s="7" t="s">
        <v>430</v>
      </c>
      <c r="C58" s="7"/>
      <c r="D58" s="7">
        <v>200</v>
      </c>
      <c r="E58" s="7">
        <v>225</v>
      </c>
      <c r="F58" s="7">
        <v>200</v>
      </c>
      <c r="G58" s="7">
        <v>200</v>
      </c>
      <c r="H58" s="8">
        <f>SUM('PACC - SNCC.F.053'!$D58:$G58)</f>
        <v>825</v>
      </c>
      <c r="I58" s="9">
        <v>115</v>
      </c>
      <c r="J58" s="9">
        <f t="shared" si="2"/>
        <v>94875</v>
      </c>
      <c r="K58" s="9"/>
      <c r="L58" s="7"/>
      <c r="M58" s="7"/>
      <c r="N58" s="9"/>
      <c r="O58" s="7"/>
      <c r="T58" s="5" t="s">
        <v>73</v>
      </c>
      <c r="W58" s="13"/>
    </row>
    <row r="59" spans="1:23" x14ac:dyDescent="0.25">
      <c r="A59" s="7" t="s">
        <v>189</v>
      </c>
      <c r="B59" s="7" t="s">
        <v>431</v>
      </c>
      <c r="C59" s="7"/>
      <c r="D59" s="7">
        <v>50</v>
      </c>
      <c r="E59" s="7">
        <v>75</v>
      </c>
      <c r="F59" s="7">
        <v>75</v>
      </c>
      <c r="G59" s="7">
        <v>50</v>
      </c>
      <c r="H59" s="8">
        <f>SUM('PACC - SNCC.F.053'!$D59:$G59)</f>
        <v>250</v>
      </c>
      <c r="I59" s="9">
        <v>100</v>
      </c>
      <c r="J59" s="9">
        <f t="shared" si="2"/>
        <v>25000</v>
      </c>
      <c r="K59" s="9"/>
      <c r="L59" s="7"/>
      <c r="M59" s="7"/>
      <c r="N59" s="9"/>
      <c r="O59" s="7"/>
      <c r="T59" s="5" t="s">
        <v>74</v>
      </c>
      <c r="W59" s="13"/>
    </row>
    <row r="60" spans="1:23" x14ac:dyDescent="0.25">
      <c r="A60" s="7" t="s">
        <v>189</v>
      </c>
      <c r="B60" s="7" t="s">
        <v>432</v>
      </c>
      <c r="C60" s="7"/>
      <c r="D60" s="7">
        <v>200</v>
      </c>
      <c r="E60" s="7">
        <v>225</v>
      </c>
      <c r="F60" s="7">
        <v>200</v>
      </c>
      <c r="G60" s="7">
        <v>200</v>
      </c>
      <c r="H60" s="8">
        <f>SUM('PACC - SNCC.F.053'!$D60:$G60)</f>
        <v>825</v>
      </c>
      <c r="I60" s="9">
        <v>75</v>
      </c>
      <c r="J60" s="9">
        <f t="shared" si="2"/>
        <v>61875</v>
      </c>
      <c r="K60" s="9"/>
      <c r="L60" s="7"/>
      <c r="M60" s="7"/>
      <c r="N60" s="9"/>
      <c r="O60" s="7"/>
      <c r="T60" s="5" t="s">
        <v>75</v>
      </c>
      <c r="W60" s="13"/>
    </row>
    <row r="61" spans="1:23" x14ac:dyDescent="0.25">
      <c r="A61" s="7" t="s">
        <v>189</v>
      </c>
      <c r="B61" s="7" t="s">
        <v>433</v>
      </c>
      <c r="C61" s="7"/>
      <c r="D61" s="7">
        <v>50</v>
      </c>
      <c r="E61" s="7">
        <v>75</v>
      </c>
      <c r="F61" s="7">
        <v>75</v>
      </c>
      <c r="G61" s="7">
        <v>50</v>
      </c>
      <c r="H61" s="8">
        <f>SUM('PACC - SNCC.F.053'!$D61:$G61)</f>
        <v>250</v>
      </c>
      <c r="I61" s="9">
        <v>90</v>
      </c>
      <c r="J61" s="9">
        <f t="shared" si="2"/>
        <v>22500</v>
      </c>
      <c r="K61" s="9"/>
      <c r="L61" s="7"/>
      <c r="M61" s="7"/>
      <c r="N61" s="9"/>
      <c r="O61" s="7"/>
      <c r="T61" s="5" t="s">
        <v>76</v>
      </c>
      <c r="W61" s="13"/>
    </row>
    <row r="62" spans="1:23" x14ac:dyDescent="0.25">
      <c r="A62" s="7" t="s">
        <v>189</v>
      </c>
      <c r="B62" s="7" t="s">
        <v>434</v>
      </c>
      <c r="C62" s="7"/>
      <c r="D62" s="7">
        <v>200</v>
      </c>
      <c r="E62" s="7">
        <v>225</v>
      </c>
      <c r="F62" s="7">
        <v>200</v>
      </c>
      <c r="G62" s="7">
        <v>200</v>
      </c>
      <c r="H62" s="8">
        <f>SUM('PACC - SNCC.F.053'!$D62:$G62)</f>
        <v>825</v>
      </c>
      <c r="I62" s="9">
        <v>125</v>
      </c>
      <c r="J62" s="9">
        <f t="shared" si="2"/>
        <v>103125</v>
      </c>
      <c r="K62" s="9"/>
      <c r="L62" s="7"/>
      <c r="M62" s="7"/>
      <c r="N62" s="9"/>
      <c r="O62" s="7"/>
      <c r="T62" s="5" t="s">
        <v>77</v>
      </c>
      <c r="W62" s="13"/>
    </row>
    <row r="63" spans="1:23" x14ac:dyDescent="0.25">
      <c r="A63" s="7" t="s">
        <v>189</v>
      </c>
      <c r="B63" s="7" t="s">
        <v>435</v>
      </c>
      <c r="C63" s="7"/>
      <c r="D63" s="7">
        <v>50</v>
      </c>
      <c r="E63" s="7">
        <v>75</v>
      </c>
      <c r="F63" s="7">
        <v>75</v>
      </c>
      <c r="G63" s="7">
        <v>50</v>
      </c>
      <c r="H63" s="8">
        <f>SUM('PACC - SNCC.F.053'!$D63:$G63)</f>
        <v>250</v>
      </c>
      <c r="I63" s="9">
        <v>60</v>
      </c>
      <c r="J63" s="9">
        <f t="shared" si="2"/>
        <v>15000</v>
      </c>
      <c r="K63" s="9"/>
      <c r="L63" s="7"/>
      <c r="M63" s="7"/>
      <c r="N63" s="9"/>
      <c r="O63" s="7"/>
      <c r="T63" s="5" t="s">
        <v>78</v>
      </c>
      <c r="W63" s="13"/>
    </row>
    <row r="64" spans="1:23" x14ac:dyDescent="0.25">
      <c r="A64" s="7" t="s">
        <v>189</v>
      </c>
      <c r="B64" s="7" t="s">
        <v>436</v>
      </c>
      <c r="C64" s="7"/>
      <c r="D64" s="7">
        <v>200</v>
      </c>
      <c r="E64" s="7">
        <v>225</v>
      </c>
      <c r="F64" s="7">
        <v>200</v>
      </c>
      <c r="G64" s="7">
        <v>200</v>
      </c>
      <c r="H64" s="8">
        <f>SUM('PACC - SNCC.F.053'!$D64:$G64)</f>
        <v>825</v>
      </c>
      <c r="I64" s="9">
        <v>70</v>
      </c>
      <c r="J64" s="9">
        <f t="shared" si="2"/>
        <v>57750</v>
      </c>
      <c r="K64" s="9"/>
      <c r="L64" s="7"/>
      <c r="M64" s="7"/>
      <c r="N64" s="9"/>
      <c r="O64" s="7"/>
      <c r="T64" s="5" t="s">
        <v>79</v>
      </c>
      <c r="W64" s="13"/>
    </row>
    <row r="65" spans="1:23" x14ac:dyDescent="0.25">
      <c r="A65" s="7" t="s">
        <v>189</v>
      </c>
      <c r="B65" s="7" t="s">
        <v>437</v>
      </c>
      <c r="C65" s="7"/>
      <c r="D65" s="7">
        <v>50</v>
      </c>
      <c r="E65" s="7">
        <v>75</v>
      </c>
      <c r="F65" s="7">
        <v>75</v>
      </c>
      <c r="G65" s="7">
        <v>50</v>
      </c>
      <c r="H65" s="8">
        <f>SUM('PACC - SNCC.F.053'!$D65:$G65)</f>
        <v>250</v>
      </c>
      <c r="I65" s="9">
        <v>55</v>
      </c>
      <c r="J65" s="9">
        <f t="shared" si="2"/>
        <v>13750</v>
      </c>
      <c r="K65" s="9"/>
      <c r="L65" s="7"/>
      <c r="M65" s="7"/>
      <c r="N65" s="9"/>
      <c r="O65" s="7"/>
      <c r="T65" s="5" t="s">
        <v>80</v>
      </c>
      <c r="W65" s="13"/>
    </row>
    <row r="66" spans="1:23" x14ac:dyDescent="0.25">
      <c r="A66" s="7" t="s">
        <v>189</v>
      </c>
      <c r="B66" s="7" t="s">
        <v>438</v>
      </c>
      <c r="C66" s="7"/>
      <c r="D66" s="7">
        <v>200</v>
      </c>
      <c r="E66" s="7">
        <v>225</v>
      </c>
      <c r="F66" s="7">
        <v>200</v>
      </c>
      <c r="G66" s="7">
        <v>200</v>
      </c>
      <c r="H66" s="8">
        <f>SUM('PACC - SNCC.F.053'!$D66:$G66)</f>
        <v>825</v>
      </c>
      <c r="I66" s="9">
        <v>75</v>
      </c>
      <c r="J66" s="9">
        <f t="shared" si="2"/>
        <v>61875</v>
      </c>
      <c r="K66" s="9"/>
      <c r="L66" s="7"/>
      <c r="M66" s="7"/>
      <c r="N66" s="9"/>
      <c r="O66" s="7"/>
      <c r="T66" s="5" t="s">
        <v>81</v>
      </c>
      <c r="W66" s="13"/>
    </row>
    <row r="67" spans="1:23" x14ac:dyDescent="0.25">
      <c r="A67" s="7" t="s">
        <v>189</v>
      </c>
      <c r="B67" s="7" t="s">
        <v>439</v>
      </c>
      <c r="C67" s="7"/>
      <c r="D67" s="7">
        <v>50</v>
      </c>
      <c r="E67" s="7">
        <v>75</v>
      </c>
      <c r="F67" s="7">
        <v>75</v>
      </c>
      <c r="G67" s="7">
        <v>50</v>
      </c>
      <c r="H67" s="8">
        <f>SUM('PACC - SNCC.F.053'!$D67:$G67)</f>
        <v>250</v>
      </c>
      <c r="I67" s="9">
        <v>90</v>
      </c>
      <c r="J67" s="9">
        <f t="shared" si="2"/>
        <v>22500</v>
      </c>
      <c r="K67" s="9"/>
      <c r="L67" s="7"/>
      <c r="M67" s="7"/>
      <c r="N67" s="9"/>
      <c r="O67" s="7"/>
      <c r="T67" s="5" t="s">
        <v>82</v>
      </c>
      <c r="W67" s="13"/>
    </row>
    <row r="68" spans="1:23" x14ac:dyDescent="0.25">
      <c r="A68" s="7" t="s">
        <v>189</v>
      </c>
      <c r="B68" s="7" t="s">
        <v>440</v>
      </c>
      <c r="C68" s="7"/>
      <c r="D68" s="7">
        <v>200</v>
      </c>
      <c r="E68" s="7">
        <v>225</v>
      </c>
      <c r="F68" s="7">
        <v>200</v>
      </c>
      <c r="G68" s="7">
        <v>200</v>
      </c>
      <c r="H68" s="8">
        <f>SUM('PACC - SNCC.F.053'!$D68:$G68)</f>
        <v>825</v>
      </c>
      <c r="I68" s="9">
        <v>125</v>
      </c>
      <c r="J68" s="9">
        <f t="shared" si="2"/>
        <v>103125</v>
      </c>
      <c r="K68" s="9"/>
      <c r="L68" s="7"/>
      <c r="M68" s="7"/>
      <c r="N68" s="9"/>
      <c r="O68" s="7"/>
      <c r="T68" s="5" t="s">
        <v>83</v>
      </c>
      <c r="W68" s="13"/>
    </row>
    <row r="69" spans="1:23" x14ac:dyDescent="0.25">
      <c r="A69" s="7" t="s">
        <v>189</v>
      </c>
      <c r="B69" s="7" t="s">
        <v>441</v>
      </c>
      <c r="C69" s="7"/>
      <c r="D69" s="7">
        <v>50</v>
      </c>
      <c r="E69" s="7">
        <v>75</v>
      </c>
      <c r="F69" s="7">
        <v>75</v>
      </c>
      <c r="G69" s="7">
        <v>50</v>
      </c>
      <c r="H69" s="8">
        <f>SUM('PACC - SNCC.F.053'!$D69:$G69)</f>
        <v>250</v>
      </c>
      <c r="I69" s="9">
        <v>60</v>
      </c>
      <c r="J69" s="9">
        <f t="shared" si="2"/>
        <v>15000</v>
      </c>
      <c r="K69" s="9"/>
      <c r="L69" s="7"/>
      <c r="M69" s="7"/>
      <c r="N69" s="9"/>
      <c r="O69" s="7"/>
      <c r="T69" s="5" t="s">
        <v>84</v>
      </c>
      <c r="W69" s="13"/>
    </row>
    <row r="70" spans="1:23" x14ac:dyDescent="0.25">
      <c r="A70" s="7" t="s">
        <v>189</v>
      </c>
      <c r="B70" s="7" t="s">
        <v>442</v>
      </c>
      <c r="C70" s="7"/>
      <c r="D70" s="7">
        <v>200</v>
      </c>
      <c r="E70" s="7">
        <v>225</v>
      </c>
      <c r="F70" s="7">
        <v>200</v>
      </c>
      <c r="G70" s="7">
        <v>200</v>
      </c>
      <c r="H70" s="8">
        <f>SUM('PACC - SNCC.F.053'!$D70:$G70)</f>
        <v>825</v>
      </c>
      <c r="I70" s="9">
        <v>45</v>
      </c>
      <c r="J70" s="9">
        <f t="shared" si="2"/>
        <v>37125</v>
      </c>
      <c r="K70" s="9"/>
      <c r="L70" s="7"/>
      <c r="M70" s="7"/>
      <c r="N70" s="9"/>
      <c r="O70" s="7"/>
      <c r="T70" s="5" t="s">
        <v>85</v>
      </c>
      <c r="W70" s="13"/>
    </row>
    <row r="71" spans="1:23" x14ac:dyDescent="0.25">
      <c r="A71" s="7" t="s">
        <v>189</v>
      </c>
      <c r="B71" s="7" t="s">
        <v>443</v>
      </c>
      <c r="C71" s="7"/>
      <c r="D71" s="7">
        <v>50</v>
      </c>
      <c r="E71" s="7">
        <v>75</v>
      </c>
      <c r="F71" s="7">
        <v>75</v>
      </c>
      <c r="G71" s="7">
        <v>50</v>
      </c>
      <c r="H71" s="8">
        <f>SUM('PACC - SNCC.F.053'!$D71:$G71)</f>
        <v>250</v>
      </c>
      <c r="I71" s="9">
        <v>350</v>
      </c>
      <c r="J71" s="9">
        <f t="shared" si="2"/>
        <v>87500</v>
      </c>
      <c r="K71" s="9"/>
      <c r="L71" s="7"/>
      <c r="M71" s="7"/>
      <c r="N71" s="9"/>
      <c r="O71" s="7"/>
      <c r="T71" s="5" t="s">
        <v>86</v>
      </c>
      <c r="W71" s="13"/>
    </row>
    <row r="72" spans="1:23" x14ac:dyDescent="0.25">
      <c r="A72" s="7" t="s">
        <v>189</v>
      </c>
      <c r="B72" s="7" t="s">
        <v>444</v>
      </c>
      <c r="C72" s="7"/>
      <c r="D72" s="7">
        <v>200</v>
      </c>
      <c r="E72" s="7">
        <v>225</v>
      </c>
      <c r="F72" s="7">
        <v>200</v>
      </c>
      <c r="G72" s="7">
        <v>200</v>
      </c>
      <c r="H72" s="8">
        <f>SUM('PACC - SNCC.F.053'!$D72:$G72)</f>
        <v>825</v>
      </c>
      <c r="I72" s="9">
        <v>250</v>
      </c>
      <c r="J72" s="9">
        <f t="shared" si="2"/>
        <v>206250</v>
      </c>
      <c r="K72" s="9"/>
      <c r="L72" s="7"/>
      <c r="M72" s="7"/>
      <c r="N72" s="9"/>
      <c r="O72" s="7"/>
      <c r="T72" s="5" t="s">
        <v>87</v>
      </c>
      <c r="W72" s="13"/>
    </row>
    <row r="73" spans="1:23" x14ac:dyDescent="0.25">
      <c r="A73" s="7" t="s">
        <v>189</v>
      </c>
      <c r="B73" s="7" t="s">
        <v>445</v>
      </c>
      <c r="C73" s="7"/>
      <c r="D73" s="7">
        <v>50</v>
      </c>
      <c r="E73" s="7">
        <v>75</v>
      </c>
      <c r="F73" s="7">
        <v>75</v>
      </c>
      <c r="G73" s="7">
        <v>50</v>
      </c>
      <c r="H73" s="8">
        <f>SUM('PACC - SNCC.F.053'!$D73:$G73)</f>
        <v>250</v>
      </c>
      <c r="I73" s="9">
        <v>450</v>
      </c>
      <c r="J73" s="9">
        <f t="shared" si="2"/>
        <v>112500</v>
      </c>
      <c r="K73" s="9"/>
      <c r="L73" s="7"/>
      <c r="M73" s="7"/>
      <c r="N73" s="9"/>
      <c r="O73" s="7"/>
      <c r="T73" s="5" t="s">
        <v>88</v>
      </c>
      <c r="W73" s="13"/>
    </row>
    <row r="74" spans="1:23" x14ac:dyDescent="0.25">
      <c r="A74" s="7" t="s">
        <v>189</v>
      </c>
      <c r="B74" s="7" t="s">
        <v>446</v>
      </c>
      <c r="C74" s="7"/>
      <c r="D74" s="7">
        <v>200</v>
      </c>
      <c r="E74" s="7">
        <v>225</v>
      </c>
      <c r="F74" s="7">
        <v>200</v>
      </c>
      <c r="G74" s="7">
        <v>200</v>
      </c>
      <c r="H74" s="8">
        <f>SUM('PACC - SNCC.F.053'!$D74:$G74)</f>
        <v>825</v>
      </c>
      <c r="I74" s="9">
        <v>250</v>
      </c>
      <c r="J74" s="9">
        <f t="shared" si="2"/>
        <v>206250</v>
      </c>
      <c r="K74" s="9"/>
      <c r="L74" s="7"/>
      <c r="M74" s="7"/>
      <c r="N74" s="9"/>
      <c r="O74" s="7"/>
      <c r="T74" s="5" t="s">
        <v>89</v>
      </c>
      <c r="W74" s="13"/>
    </row>
    <row r="75" spans="1:23" x14ac:dyDescent="0.25">
      <c r="A75" s="7" t="s">
        <v>189</v>
      </c>
      <c r="B75" s="7" t="s">
        <v>447</v>
      </c>
      <c r="C75" s="7"/>
      <c r="D75" s="7">
        <v>50</v>
      </c>
      <c r="E75" s="7">
        <v>75</v>
      </c>
      <c r="F75" s="7">
        <v>75</v>
      </c>
      <c r="G75" s="7">
        <v>50</v>
      </c>
      <c r="H75" s="8">
        <f>SUM('PACC - SNCC.F.053'!$D75:$G75)</f>
        <v>250</v>
      </c>
      <c r="I75" s="9">
        <v>25</v>
      </c>
      <c r="J75" s="9">
        <f t="shared" ref="J75:J106" si="3">+H75*I75</f>
        <v>6250</v>
      </c>
      <c r="K75" s="9"/>
      <c r="L75" s="7"/>
      <c r="M75" s="7"/>
      <c r="N75" s="9"/>
      <c r="O75" s="7"/>
      <c r="T75" s="5" t="s">
        <v>90</v>
      </c>
      <c r="W75" s="13"/>
    </row>
    <row r="76" spans="1:23" x14ac:dyDescent="0.25">
      <c r="A76" s="7" t="s">
        <v>189</v>
      </c>
      <c r="B76" s="7" t="s">
        <v>448</v>
      </c>
      <c r="C76" s="7"/>
      <c r="D76" s="7">
        <v>200</v>
      </c>
      <c r="E76" s="7">
        <v>225</v>
      </c>
      <c r="F76" s="7">
        <v>200</v>
      </c>
      <c r="G76" s="7">
        <v>200</v>
      </c>
      <c r="H76" s="8">
        <f>SUM('PACC - SNCC.F.053'!$D76:$G76)</f>
        <v>825</v>
      </c>
      <c r="I76" s="9">
        <v>350</v>
      </c>
      <c r="J76" s="9">
        <f t="shared" si="3"/>
        <v>288750</v>
      </c>
      <c r="K76" s="9"/>
      <c r="L76" s="7"/>
      <c r="M76" s="7"/>
      <c r="N76" s="9"/>
      <c r="O76" s="7"/>
      <c r="T76" s="5" t="s">
        <v>91</v>
      </c>
      <c r="W76" s="13"/>
    </row>
    <row r="77" spans="1:23" x14ac:dyDescent="0.25">
      <c r="A77" s="7" t="s">
        <v>189</v>
      </c>
      <c r="B77" s="7" t="s">
        <v>449</v>
      </c>
      <c r="C77" s="7"/>
      <c r="D77" s="7">
        <v>50</v>
      </c>
      <c r="E77" s="7">
        <v>75</v>
      </c>
      <c r="F77" s="7">
        <v>75</v>
      </c>
      <c r="G77" s="7">
        <v>50</v>
      </c>
      <c r="H77" s="8">
        <f>SUM('PACC - SNCC.F.053'!$D77:$G77)</f>
        <v>250</v>
      </c>
      <c r="I77" s="9">
        <v>75</v>
      </c>
      <c r="J77" s="9">
        <f t="shared" si="3"/>
        <v>18750</v>
      </c>
      <c r="K77" s="9"/>
      <c r="L77" s="7"/>
      <c r="M77" s="7"/>
      <c r="N77" s="9"/>
      <c r="O77" s="7"/>
      <c r="T77" s="5" t="s">
        <v>92</v>
      </c>
      <c r="W77" s="13"/>
    </row>
    <row r="78" spans="1:23" x14ac:dyDescent="0.25">
      <c r="A78" s="7" t="s">
        <v>189</v>
      </c>
      <c r="B78" s="7" t="s">
        <v>450</v>
      </c>
      <c r="C78" s="7"/>
      <c r="D78" s="7">
        <v>200</v>
      </c>
      <c r="E78" s="7">
        <v>225</v>
      </c>
      <c r="F78" s="7">
        <v>200</v>
      </c>
      <c r="G78" s="7">
        <v>200</v>
      </c>
      <c r="H78" s="8">
        <f>SUM('PACC - SNCC.F.053'!$D78:$G78)</f>
        <v>825</v>
      </c>
      <c r="I78" s="9">
        <v>75</v>
      </c>
      <c r="J78" s="9">
        <f t="shared" si="3"/>
        <v>61875</v>
      </c>
      <c r="K78" s="9"/>
      <c r="L78" s="7"/>
      <c r="M78" s="7"/>
      <c r="N78" s="9"/>
      <c r="O78" s="7"/>
      <c r="T78" s="5" t="s">
        <v>93</v>
      </c>
      <c r="W78" s="13"/>
    </row>
    <row r="79" spans="1:23" x14ac:dyDescent="0.25">
      <c r="A79" s="7" t="s">
        <v>189</v>
      </c>
      <c r="B79" s="7" t="s">
        <v>451</v>
      </c>
      <c r="C79" s="7"/>
      <c r="D79" s="7">
        <v>50</v>
      </c>
      <c r="E79" s="7">
        <v>75</v>
      </c>
      <c r="F79" s="7">
        <v>75</v>
      </c>
      <c r="G79" s="7">
        <v>50</v>
      </c>
      <c r="H79" s="8">
        <f>SUM('PACC - SNCC.F.053'!$D79:$G79)</f>
        <v>250</v>
      </c>
      <c r="I79" s="9">
        <v>750</v>
      </c>
      <c r="J79" s="9">
        <f t="shared" si="3"/>
        <v>187500</v>
      </c>
      <c r="K79" s="9"/>
      <c r="L79" s="7"/>
      <c r="M79" s="7"/>
      <c r="N79" s="9"/>
      <c r="O79" s="7"/>
      <c r="T79" s="5" t="s">
        <v>94</v>
      </c>
      <c r="W79" s="13"/>
    </row>
    <row r="80" spans="1:23" x14ac:dyDescent="0.25">
      <c r="A80" s="7" t="s">
        <v>189</v>
      </c>
      <c r="B80" s="7" t="s">
        <v>452</v>
      </c>
      <c r="C80" s="7"/>
      <c r="D80" s="7">
        <v>200</v>
      </c>
      <c r="E80" s="7">
        <v>225</v>
      </c>
      <c r="F80" s="7">
        <v>200</v>
      </c>
      <c r="G80" s="7">
        <v>200</v>
      </c>
      <c r="H80" s="8">
        <f>SUM('PACC - SNCC.F.053'!$D80:$G80)</f>
        <v>825</v>
      </c>
      <c r="I80" s="9">
        <v>45</v>
      </c>
      <c r="J80" s="9">
        <f t="shared" si="3"/>
        <v>37125</v>
      </c>
      <c r="K80" s="9"/>
      <c r="L80" s="7"/>
      <c r="M80" s="7"/>
      <c r="N80" s="9"/>
      <c r="O80" s="7"/>
      <c r="T80" s="5" t="s">
        <v>95</v>
      </c>
      <c r="W80" s="13"/>
    </row>
    <row r="81" spans="1:23" x14ac:dyDescent="0.25">
      <c r="A81" s="7" t="s">
        <v>189</v>
      </c>
      <c r="B81" s="7" t="s">
        <v>453</v>
      </c>
      <c r="C81" s="7"/>
      <c r="D81" s="7">
        <v>50</v>
      </c>
      <c r="E81" s="7">
        <v>75</v>
      </c>
      <c r="F81" s="7">
        <v>75</v>
      </c>
      <c r="G81" s="7">
        <v>50</v>
      </c>
      <c r="H81" s="8">
        <f>SUM('PACC - SNCC.F.053'!$D81:$G81)</f>
        <v>250</v>
      </c>
      <c r="I81" s="9">
        <v>55</v>
      </c>
      <c r="J81" s="9">
        <f t="shared" si="3"/>
        <v>13750</v>
      </c>
      <c r="K81" s="9"/>
      <c r="L81" s="7"/>
      <c r="M81" s="7"/>
      <c r="N81" s="9"/>
      <c r="O81" s="7"/>
      <c r="T81" s="5" t="s">
        <v>96</v>
      </c>
      <c r="W81" s="13"/>
    </row>
    <row r="82" spans="1:23" x14ac:dyDescent="0.25">
      <c r="A82" s="7" t="s">
        <v>189</v>
      </c>
      <c r="B82" s="7" t="s">
        <v>454</v>
      </c>
      <c r="C82" s="7"/>
      <c r="D82" s="7">
        <v>200</v>
      </c>
      <c r="E82" s="7">
        <v>225</v>
      </c>
      <c r="F82" s="7">
        <v>200</v>
      </c>
      <c r="G82" s="7">
        <v>200</v>
      </c>
      <c r="H82" s="8">
        <f>SUM('PACC - SNCC.F.053'!$D82:$G82)</f>
        <v>825</v>
      </c>
      <c r="I82" s="9">
        <v>650</v>
      </c>
      <c r="J82" s="9">
        <f t="shared" si="3"/>
        <v>536250</v>
      </c>
      <c r="K82" s="9"/>
      <c r="L82" s="7"/>
      <c r="M82" s="7"/>
      <c r="N82" s="9"/>
      <c r="O82" s="7"/>
      <c r="T82" s="5" t="s">
        <v>97</v>
      </c>
      <c r="W82" s="13"/>
    </row>
    <row r="83" spans="1:23" x14ac:dyDescent="0.25">
      <c r="A83" s="7" t="s">
        <v>189</v>
      </c>
      <c r="B83" s="7" t="s">
        <v>455</v>
      </c>
      <c r="C83" s="7"/>
      <c r="D83" s="7">
        <v>50</v>
      </c>
      <c r="E83" s="7">
        <v>75</v>
      </c>
      <c r="F83" s="7">
        <v>75</v>
      </c>
      <c r="G83" s="7">
        <v>50</v>
      </c>
      <c r="H83" s="8">
        <f>SUM('PACC - SNCC.F.053'!$D83:$G83)</f>
        <v>250</v>
      </c>
      <c r="I83" s="9">
        <v>250</v>
      </c>
      <c r="J83" s="9">
        <f t="shared" si="3"/>
        <v>62500</v>
      </c>
      <c r="K83" s="9"/>
      <c r="L83" s="7"/>
      <c r="M83" s="7"/>
      <c r="N83" s="9"/>
      <c r="O83" s="7"/>
      <c r="T83" s="5" t="s">
        <v>98</v>
      </c>
      <c r="W83" s="13"/>
    </row>
    <row r="84" spans="1:23" x14ac:dyDescent="0.25">
      <c r="A84" s="7" t="s">
        <v>189</v>
      </c>
      <c r="B84" s="7" t="s">
        <v>456</v>
      </c>
      <c r="C84" s="7"/>
      <c r="D84" s="7">
        <v>200</v>
      </c>
      <c r="E84" s="7">
        <v>225</v>
      </c>
      <c r="F84" s="7">
        <v>200</v>
      </c>
      <c r="G84" s="7">
        <v>200</v>
      </c>
      <c r="H84" s="8">
        <f>SUM('PACC - SNCC.F.053'!$D84:$G84)</f>
        <v>825</v>
      </c>
      <c r="I84" s="9">
        <v>450</v>
      </c>
      <c r="J84" s="9">
        <f t="shared" si="3"/>
        <v>371250</v>
      </c>
      <c r="K84" s="9"/>
      <c r="L84" s="7"/>
      <c r="M84" s="7"/>
      <c r="N84" s="9"/>
      <c r="O84" s="7"/>
      <c r="T84" s="5" t="s">
        <v>99</v>
      </c>
      <c r="W84" s="13"/>
    </row>
    <row r="85" spans="1:23" x14ac:dyDescent="0.25">
      <c r="A85" s="7" t="s">
        <v>189</v>
      </c>
      <c r="B85" s="7" t="s">
        <v>457</v>
      </c>
      <c r="C85" s="7"/>
      <c r="D85" s="7">
        <v>50</v>
      </c>
      <c r="E85" s="7">
        <v>75</v>
      </c>
      <c r="F85" s="7">
        <v>75</v>
      </c>
      <c r="G85" s="7">
        <v>50</v>
      </c>
      <c r="H85" s="8">
        <f>SUM('PACC - SNCC.F.053'!$D85:$G85)</f>
        <v>250</v>
      </c>
      <c r="I85" s="9">
        <v>225</v>
      </c>
      <c r="J85" s="9">
        <f t="shared" si="3"/>
        <v>56250</v>
      </c>
      <c r="K85" s="9"/>
      <c r="L85" s="7"/>
      <c r="M85" s="7"/>
      <c r="N85" s="9"/>
      <c r="O85" s="7"/>
      <c r="T85" s="5" t="s">
        <v>100</v>
      </c>
      <c r="W85" s="13"/>
    </row>
    <row r="86" spans="1:23" x14ac:dyDescent="0.25">
      <c r="A86" s="7" t="s">
        <v>189</v>
      </c>
      <c r="B86" s="7" t="s">
        <v>458</v>
      </c>
      <c r="C86" s="7"/>
      <c r="D86" s="7">
        <v>200</v>
      </c>
      <c r="E86" s="7">
        <v>225</v>
      </c>
      <c r="F86" s="7">
        <v>200</v>
      </c>
      <c r="G86" s="7">
        <v>200</v>
      </c>
      <c r="H86" s="8">
        <f>SUM('PACC - SNCC.F.053'!$D86:$G86)</f>
        <v>825</v>
      </c>
      <c r="I86" s="9">
        <v>125</v>
      </c>
      <c r="J86" s="9">
        <f t="shared" si="3"/>
        <v>103125</v>
      </c>
      <c r="K86" s="9"/>
      <c r="L86" s="7"/>
      <c r="M86" s="7"/>
      <c r="N86" s="9"/>
      <c r="O86" s="7"/>
      <c r="T86" s="5" t="s">
        <v>101</v>
      </c>
      <c r="W86" s="13"/>
    </row>
    <row r="87" spans="1:23" x14ac:dyDescent="0.25">
      <c r="A87" s="7" t="s">
        <v>189</v>
      </c>
      <c r="B87" s="7" t="s">
        <v>459</v>
      </c>
      <c r="C87" s="7"/>
      <c r="D87" s="7">
        <v>50</v>
      </c>
      <c r="E87" s="7">
        <v>75</v>
      </c>
      <c r="F87" s="7">
        <v>75</v>
      </c>
      <c r="G87" s="7">
        <v>50</v>
      </c>
      <c r="H87" s="8">
        <f>SUM('PACC - SNCC.F.053'!$D87:$G87)</f>
        <v>250</v>
      </c>
      <c r="I87" s="9">
        <v>250</v>
      </c>
      <c r="J87" s="9">
        <f t="shared" si="3"/>
        <v>62500</v>
      </c>
      <c r="K87" s="9"/>
      <c r="L87" s="7"/>
      <c r="M87" s="7"/>
      <c r="N87" s="9"/>
      <c r="O87" s="7"/>
      <c r="T87" s="5" t="s">
        <v>102</v>
      </c>
      <c r="W87" s="13"/>
    </row>
    <row r="88" spans="1:23" x14ac:dyDescent="0.25">
      <c r="A88" s="7" t="s">
        <v>189</v>
      </c>
      <c r="B88" s="7" t="s">
        <v>460</v>
      </c>
      <c r="C88" s="7"/>
      <c r="D88" s="7">
        <v>200</v>
      </c>
      <c r="E88" s="7">
        <v>225</v>
      </c>
      <c r="F88" s="7">
        <v>200</v>
      </c>
      <c r="G88" s="7">
        <v>200</v>
      </c>
      <c r="H88" s="8">
        <f>SUM('PACC - SNCC.F.053'!$D88:$G88)</f>
        <v>825</v>
      </c>
      <c r="I88" s="9">
        <v>125</v>
      </c>
      <c r="J88" s="9">
        <f t="shared" si="3"/>
        <v>103125</v>
      </c>
      <c r="K88" s="9"/>
      <c r="L88" s="7"/>
      <c r="M88" s="7"/>
      <c r="N88" s="9"/>
      <c r="O88" s="7"/>
      <c r="T88" s="5" t="s">
        <v>103</v>
      </c>
      <c r="W88" s="13"/>
    </row>
    <row r="89" spans="1:23" x14ac:dyDescent="0.25">
      <c r="A89" s="7" t="s">
        <v>189</v>
      </c>
      <c r="B89" s="7" t="s">
        <v>461</v>
      </c>
      <c r="C89" s="7"/>
      <c r="D89" s="7">
        <v>50</v>
      </c>
      <c r="E89" s="7">
        <v>75</v>
      </c>
      <c r="F89" s="7">
        <v>75</v>
      </c>
      <c r="G89" s="7">
        <v>50</v>
      </c>
      <c r="H89" s="8">
        <f>SUM('PACC - SNCC.F.053'!$D89:$G89)</f>
        <v>250</v>
      </c>
      <c r="I89" s="9">
        <v>125</v>
      </c>
      <c r="J89" s="9">
        <f t="shared" si="3"/>
        <v>31250</v>
      </c>
      <c r="K89" s="9"/>
      <c r="L89" s="7"/>
      <c r="M89" s="7"/>
      <c r="N89" s="9"/>
      <c r="O89" s="7"/>
      <c r="T89" s="5" t="s">
        <v>104</v>
      </c>
      <c r="W89" s="13"/>
    </row>
    <row r="90" spans="1:23" x14ac:dyDescent="0.25">
      <c r="A90" s="7" t="s">
        <v>189</v>
      </c>
      <c r="B90" s="7" t="s">
        <v>462</v>
      </c>
      <c r="C90" s="7"/>
      <c r="D90" s="7">
        <v>200</v>
      </c>
      <c r="E90" s="7">
        <v>225</v>
      </c>
      <c r="F90" s="7">
        <v>200</v>
      </c>
      <c r="G90" s="7">
        <v>200</v>
      </c>
      <c r="H90" s="8">
        <f>SUM('PACC - SNCC.F.053'!$D90:$G90)</f>
        <v>825</v>
      </c>
      <c r="I90" s="9">
        <v>125</v>
      </c>
      <c r="J90" s="9">
        <f t="shared" si="3"/>
        <v>103125</v>
      </c>
      <c r="K90" s="9"/>
      <c r="L90" s="7"/>
      <c r="M90" s="7"/>
      <c r="N90" s="9"/>
      <c r="O90" s="7"/>
      <c r="T90" s="5" t="s">
        <v>105</v>
      </c>
      <c r="W90" s="13"/>
    </row>
    <row r="91" spans="1:23" x14ac:dyDescent="0.25">
      <c r="A91" s="7" t="s">
        <v>189</v>
      </c>
      <c r="B91" s="7" t="s">
        <v>463</v>
      </c>
      <c r="C91" s="7"/>
      <c r="D91" s="7">
        <v>50</v>
      </c>
      <c r="E91" s="7">
        <v>75</v>
      </c>
      <c r="F91" s="7">
        <v>75</v>
      </c>
      <c r="G91" s="7">
        <v>50</v>
      </c>
      <c r="H91" s="8">
        <f>SUM('PACC - SNCC.F.053'!$D91:$G91)</f>
        <v>250</v>
      </c>
      <c r="I91" s="9">
        <v>250</v>
      </c>
      <c r="J91" s="9">
        <f t="shared" si="3"/>
        <v>62500</v>
      </c>
      <c r="K91" s="9"/>
      <c r="L91" s="7"/>
      <c r="M91" s="7"/>
      <c r="N91" s="9"/>
      <c r="O91" s="7"/>
      <c r="T91" s="5" t="s">
        <v>106</v>
      </c>
      <c r="W91" s="13"/>
    </row>
    <row r="92" spans="1:23" x14ac:dyDescent="0.25">
      <c r="A92" s="7" t="s">
        <v>189</v>
      </c>
      <c r="B92" s="7" t="s">
        <v>464</v>
      </c>
      <c r="C92" s="7"/>
      <c r="D92" s="7">
        <v>200</v>
      </c>
      <c r="E92" s="7">
        <v>225</v>
      </c>
      <c r="F92" s="7">
        <v>200</v>
      </c>
      <c r="G92" s="7">
        <v>200</v>
      </c>
      <c r="H92" s="8">
        <f>SUM('PACC - SNCC.F.053'!$D92:$G92)</f>
        <v>825</v>
      </c>
      <c r="I92" s="9">
        <v>350</v>
      </c>
      <c r="J92" s="9">
        <f t="shared" si="3"/>
        <v>288750</v>
      </c>
      <c r="K92" s="9"/>
      <c r="L92" s="7"/>
      <c r="M92" s="7"/>
      <c r="N92" s="9"/>
      <c r="O92" s="7"/>
      <c r="T92" s="5" t="s">
        <v>107</v>
      </c>
      <c r="W92" s="13"/>
    </row>
    <row r="93" spans="1:23" x14ac:dyDescent="0.25">
      <c r="A93" s="7" t="s">
        <v>189</v>
      </c>
      <c r="B93" s="7" t="s">
        <v>465</v>
      </c>
      <c r="C93" s="7"/>
      <c r="D93" s="7">
        <v>50</v>
      </c>
      <c r="E93" s="7">
        <v>75</v>
      </c>
      <c r="F93" s="7">
        <v>75</v>
      </c>
      <c r="G93" s="7">
        <v>50</v>
      </c>
      <c r="H93" s="8">
        <f>SUM('PACC - SNCC.F.053'!$D93:$G93)</f>
        <v>250</v>
      </c>
      <c r="I93" s="9">
        <v>125</v>
      </c>
      <c r="J93" s="9">
        <f t="shared" si="3"/>
        <v>31250</v>
      </c>
      <c r="K93" s="9"/>
      <c r="L93" s="7"/>
      <c r="M93" s="7"/>
      <c r="N93" s="9"/>
      <c r="O93" s="7"/>
      <c r="T93" s="5" t="s">
        <v>108</v>
      </c>
      <c r="W93" s="13"/>
    </row>
    <row r="94" spans="1:23" x14ac:dyDescent="0.25">
      <c r="A94" s="7" t="s">
        <v>189</v>
      </c>
      <c r="B94" s="7" t="s">
        <v>466</v>
      </c>
      <c r="C94" s="7"/>
      <c r="D94" s="7">
        <v>200</v>
      </c>
      <c r="E94" s="7">
        <v>225</v>
      </c>
      <c r="F94" s="7">
        <v>200</v>
      </c>
      <c r="G94" s="7">
        <v>200</v>
      </c>
      <c r="H94" s="8">
        <f>SUM('PACC - SNCC.F.053'!$D94:$G94)</f>
        <v>825</v>
      </c>
      <c r="I94" s="9">
        <v>15</v>
      </c>
      <c r="J94" s="9">
        <f t="shared" si="3"/>
        <v>12375</v>
      </c>
      <c r="K94" s="9"/>
      <c r="L94" s="7"/>
      <c r="M94" s="7"/>
      <c r="N94" s="9"/>
      <c r="O94" s="7"/>
      <c r="T94" s="5" t="s">
        <v>109</v>
      </c>
      <c r="W94" s="13"/>
    </row>
    <row r="95" spans="1:23" x14ac:dyDescent="0.25">
      <c r="A95" s="7" t="s">
        <v>189</v>
      </c>
      <c r="B95" s="7" t="s">
        <v>467</v>
      </c>
      <c r="C95" s="7"/>
      <c r="D95" s="7">
        <v>50</v>
      </c>
      <c r="E95" s="7">
        <v>75</v>
      </c>
      <c r="F95" s="7">
        <v>75</v>
      </c>
      <c r="G95" s="7">
        <v>50</v>
      </c>
      <c r="H95" s="8">
        <f>SUM('PACC - SNCC.F.053'!$D95:$G95)</f>
        <v>250</v>
      </c>
      <c r="I95" s="9">
        <v>10</v>
      </c>
      <c r="J95" s="9">
        <f t="shared" si="3"/>
        <v>2500</v>
      </c>
      <c r="K95" s="9"/>
      <c r="L95" s="7"/>
      <c r="M95" s="7"/>
      <c r="N95" s="9"/>
      <c r="O95" s="7"/>
      <c r="T95" s="5" t="s">
        <v>110</v>
      </c>
      <c r="W95" s="13"/>
    </row>
    <row r="96" spans="1:23" x14ac:dyDescent="0.25">
      <c r="A96" s="7" t="s">
        <v>189</v>
      </c>
      <c r="B96" s="7" t="s">
        <v>468</v>
      </c>
      <c r="C96" s="7"/>
      <c r="D96" s="7">
        <v>200</v>
      </c>
      <c r="E96" s="7">
        <v>225</v>
      </c>
      <c r="F96" s="7">
        <v>200</v>
      </c>
      <c r="G96" s="7">
        <v>200</v>
      </c>
      <c r="H96" s="8">
        <f>SUM('PACC - SNCC.F.053'!$D96:$G96)</f>
        <v>825</v>
      </c>
      <c r="I96" s="9">
        <v>125</v>
      </c>
      <c r="J96" s="9">
        <f t="shared" si="3"/>
        <v>103125</v>
      </c>
      <c r="K96" s="9"/>
      <c r="L96" s="7"/>
      <c r="M96" s="7"/>
      <c r="N96" s="9"/>
      <c r="O96" s="7"/>
      <c r="T96" s="5" t="s">
        <v>111</v>
      </c>
      <c r="W96" s="13"/>
    </row>
    <row r="97" spans="1:23" x14ac:dyDescent="0.25">
      <c r="A97" s="7" t="s">
        <v>189</v>
      </c>
      <c r="B97" s="7" t="s">
        <v>469</v>
      </c>
      <c r="C97" s="7"/>
      <c r="D97" s="7">
        <v>50</v>
      </c>
      <c r="E97" s="7">
        <v>75</v>
      </c>
      <c r="F97" s="7">
        <v>75</v>
      </c>
      <c r="G97" s="7">
        <v>50</v>
      </c>
      <c r="H97" s="8">
        <f>SUM('PACC - SNCC.F.053'!$D97:$G97)</f>
        <v>250</v>
      </c>
      <c r="I97" s="9">
        <v>275</v>
      </c>
      <c r="J97" s="9">
        <f t="shared" si="3"/>
        <v>68750</v>
      </c>
      <c r="K97" s="9"/>
      <c r="L97" s="7"/>
      <c r="M97" s="7"/>
      <c r="N97" s="9"/>
      <c r="O97" s="7"/>
      <c r="T97" s="5" t="s">
        <v>112</v>
      </c>
      <c r="W97" s="13"/>
    </row>
    <row r="98" spans="1:23" x14ac:dyDescent="0.25">
      <c r="A98" s="7" t="s">
        <v>189</v>
      </c>
      <c r="B98" s="7" t="s">
        <v>470</v>
      </c>
      <c r="C98" s="7"/>
      <c r="D98" s="7">
        <v>200</v>
      </c>
      <c r="E98" s="7">
        <v>225</v>
      </c>
      <c r="F98" s="7">
        <v>200</v>
      </c>
      <c r="G98" s="7">
        <v>200</v>
      </c>
      <c r="H98" s="8">
        <f>SUM('PACC - SNCC.F.053'!$D98:$G98)</f>
        <v>825</v>
      </c>
      <c r="I98" s="9">
        <v>350</v>
      </c>
      <c r="J98" s="9">
        <f t="shared" si="3"/>
        <v>288750</v>
      </c>
      <c r="K98" s="9"/>
      <c r="L98" s="7"/>
      <c r="M98" s="7"/>
      <c r="N98" s="9"/>
      <c r="O98" s="7"/>
      <c r="T98" s="5" t="s">
        <v>113</v>
      </c>
      <c r="W98" s="13"/>
    </row>
    <row r="99" spans="1:23" x14ac:dyDescent="0.25">
      <c r="A99" s="7" t="s">
        <v>189</v>
      </c>
      <c r="B99" s="7" t="s">
        <v>471</v>
      </c>
      <c r="C99" s="7"/>
      <c r="D99" s="7">
        <v>50</v>
      </c>
      <c r="E99" s="7">
        <v>75</v>
      </c>
      <c r="F99" s="7">
        <v>75</v>
      </c>
      <c r="G99" s="7">
        <v>50</v>
      </c>
      <c r="H99" s="8">
        <f>SUM('PACC - SNCC.F.053'!$D99:$G99)</f>
        <v>250</v>
      </c>
      <c r="I99" s="9">
        <v>175</v>
      </c>
      <c r="J99" s="9">
        <f t="shared" si="3"/>
        <v>43750</v>
      </c>
      <c r="K99" s="9"/>
      <c r="L99" s="7"/>
      <c r="M99" s="7"/>
      <c r="N99" s="9"/>
      <c r="O99" s="7"/>
      <c r="T99" s="5" t="s">
        <v>114</v>
      </c>
      <c r="W99" s="13"/>
    </row>
    <row r="100" spans="1:23" x14ac:dyDescent="0.25">
      <c r="A100" s="7" t="s">
        <v>189</v>
      </c>
      <c r="B100" s="7" t="s">
        <v>472</v>
      </c>
      <c r="C100" s="7"/>
      <c r="D100" s="7">
        <v>200</v>
      </c>
      <c r="E100" s="7">
        <v>225</v>
      </c>
      <c r="F100" s="7">
        <v>200</v>
      </c>
      <c r="G100" s="7">
        <v>200</v>
      </c>
      <c r="H100" s="8">
        <f>SUM('PACC - SNCC.F.053'!$D100:$G100)</f>
        <v>825</v>
      </c>
      <c r="I100" s="9">
        <v>4500</v>
      </c>
      <c r="J100" s="9">
        <f t="shared" si="3"/>
        <v>3712500</v>
      </c>
      <c r="K100" s="9"/>
      <c r="L100" s="7"/>
      <c r="M100" s="7"/>
      <c r="N100" s="9"/>
      <c r="O100" s="7"/>
      <c r="T100" s="5" t="s">
        <v>115</v>
      </c>
      <c r="W100" s="13"/>
    </row>
    <row r="101" spans="1:23" x14ac:dyDescent="0.25">
      <c r="A101" s="7" t="s">
        <v>189</v>
      </c>
      <c r="B101" s="7" t="s">
        <v>473</v>
      </c>
      <c r="C101" s="7"/>
      <c r="D101" s="7">
        <v>50</v>
      </c>
      <c r="E101" s="7">
        <v>75</v>
      </c>
      <c r="F101" s="7">
        <v>75</v>
      </c>
      <c r="G101" s="7">
        <v>50</v>
      </c>
      <c r="H101" s="8">
        <f>SUM('PACC - SNCC.F.053'!$D101:$G101)</f>
        <v>250</v>
      </c>
      <c r="I101" s="9">
        <v>6500</v>
      </c>
      <c r="J101" s="9">
        <f t="shared" si="3"/>
        <v>1625000</v>
      </c>
      <c r="K101" s="9"/>
      <c r="L101" s="7"/>
      <c r="M101" s="7"/>
      <c r="N101" s="9"/>
      <c r="O101" s="7"/>
      <c r="T101" s="5" t="s">
        <v>116</v>
      </c>
      <c r="W101" s="13"/>
    </row>
    <row r="102" spans="1:23" x14ac:dyDescent="0.25">
      <c r="A102" s="7" t="s">
        <v>189</v>
      </c>
      <c r="B102" s="7" t="s">
        <v>474</v>
      </c>
      <c r="C102" s="7"/>
      <c r="D102" s="7">
        <v>200</v>
      </c>
      <c r="E102" s="7">
        <v>225</v>
      </c>
      <c r="F102" s="7">
        <v>200</v>
      </c>
      <c r="G102" s="7">
        <v>200</v>
      </c>
      <c r="H102" s="8">
        <f>SUM('PACC - SNCC.F.053'!$D102:$G102)</f>
        <v>825</v>
      </c>
      <c r="I102" s="9">
        <v>3200</v>
      </c>
      <c r="J102" s="9">
        <f t="shared" si="3"/>
        <v>2640000</v>
      </c>
      <c r="K102" s="9"/>
      <c r="L102" s="7"/>
      <c r="M102" s="7"/>
      <c r="N102" s="9"/>
      <c r="O102" s="7"/>
      <c r="T102" s="5" t="s">
        <v>117</v>
      </c>
      <c r="W102" s="13"/>
    </row>
    <row r="103" spans="1:23" x14ac:dyDescent="0.25">
      <c r="A103" s="7" t="s">
        <v>189</v>
      </c>
      <c r="B103" s="7" t="s">
        <v>475</v>
      </c>
      <c r="C103" s="7"/>
      <c r="D103" s="7">
        <v>50</v>
      </c>
      <c r="E103" s="7">
        <v>75</v>
      </c>
      <c r="F103" s="7">
        <v>75</v>
      </c>
      <c r="G103" s="7">
        <v>50</v>
      </c>
      <c r="H103" s="8">
        <f>SUM('PACC - SNCC.F.053'!$D103:$G103)</f>
        <v>250</v>
      </c>
      <c r="I103" s="9">
        <v>250</v>
      </c>
      <c r="J103" s="9">
        <f t="shared" si="3"/>
        <v>62500</v>
      </c>
      <c r="K103" s="9"/>
      <c r="L103" s="7"/>
      <c r="M103" s="7"/>
      <c r="N103" s="9"/>
      <c r="O103" s="7"/>
      <c r="T103" s="5" t="s">
        <v>118</v>
      </c>
      <c r="W103" s="13"/>
    </row>
    <row r="104" spans="1:23" x14ac:dyDescent="0.25">
      <c r="A104" s="7" t="s">
        <v>189</v>
      </c>
      <c r="B104" s="7" t="s">
        <v>476</v>
      </c>
      <c r="C104" s="7"/>
      <c r="D104" s="7">
        <v>200</v>
      </c>
      <c r="E104" s="7">
        <v>225</v>
      </c>
      <c r="F104" s="7">
        <v>200</v>
      </c>
      <c r="G104" s="7">
        <v>200</v>
      </c>
      <c r="H104" s="8">
        <f>SUM('PACC - SNCC.F.053'!$D104:$G104)</f>
        <v>825</v>
      </c>
      <c r="I104" s="9">
        <v>3600</v>
      </c>
      <c r="J104" s="9">
        <f t="shared" si="3"/>
        <v>2970000</v>
      </c>
      <c r="K104" s="9"/>
      <c r="L104" s="7"/>
      <c r="M104" s="7"/>
      <c r="N104" s="9"/>
      <c r="O104" s="7"/>
      <c r="T104" s="5" t="s">
        <v>119</v>
      </c>
      <c r="W104" s="13"/>
    </row>
    <row r="105" spans="1:23" x14ac:dyDescent="0.25">
      <c r="A105" s="7" t="s">
        <v>189</v>
      </c>
      <c r="B105" s="7" t="s">
        <v>477</v>
      </c>
      <c r="C105" s="7"/>
      <c r="D105" s="7">
        <v>50</v>
      </c>
      <c r="E105" s="7">
        <v>75</v>
      </c>
      <c r="F105" s="7">
        <v>75</v>
      </c>
      <c r="G105" s="7">
        <v>50</v>
      </c>
      <c r="H105" s="8">
        <f>SUM('PACC - SNCC.F.053'!$D105:$G105)</f>
        <v>250</v>
      </c>
      <c r="I105" s="9">
        <v>3500</v>
      </c>
      <c r="J105" s="9">
        <f t="shared" si="3"/>
        <v>875000</v>
      </c>
      <c r="K105" s="9"/>
      <c r="L105" s="7"/>
      <c r="M105" s="7"/>
      <c r="N105" s="9"/>
      <c r="O105" s="7"/>
      <c r="T105" s="5" t="s">
        <v>120</v>
      </c>
      <c r="W105" s="13"/>
    </row>
    <row r="106" spans="1:23" x14ac:dyDescent="0.25">
      <c r="A106" s="7" t="s">
        <v>189</v>
      </c>
      <c r="B106" s="7" t="s">
        <v>478</v>
      </c>
      <c r="C106" s="7"/>
      <c r="D106" s="7">
        <v>200</v>
      </c>
      <c r="E106" s="7">
        <v>225</v>
      </c>
      <c r="F106" s="7">
        <v>200</v>
      </c>
      <c r="G106" s="7">
        <v>200</v>
      </c>
      <c r="H106" s="8">
        <f>SUM('PACC - SNCC.F.053'!$D106:$G106)</f>
        <v>825</v>
      </c>
      <c r="I106" s="9">
        <v>7500</v>
      </c>
      <c r="J106" s="9">
        <f t="shared" si="3"/>
        <v>6187500</v>
      </c>
      <c r="K106" s="9"/>
      <c r="L106" s="7"/>
      <c r="M106" s="7"/>
      <c r="N106" s="9"/>
      <c r="O106" s="7"/>
      <c r="T106" s="5" t="s">
        <v>121</v>
      </c>
      <c r="W106" s="13"/>
    </row>
    <row r="107" spans="1:23" x14ac:dyDescent="0.25">
      <c r="A107" s="7"/>
      <c r="B107" s="7"/>
      <c r="C107" s="7"/>
      <c r="D107" s="7"/>
      <c r="E107" s="7"/>
      <c r="F107" s="7"/>
      <c r="G107" s="7"/>
      <c r="H107" s="8">
        <f>SUM('PACC - SNCC.F.053'!$D107:$G107)</f>
        <v>0</v>
      </c>
      <c r="I107" s="9"/>
      <c r="J107" s="9">
        <f t="shared" ref="J107:J138" si="4">+H107*I107</f>
        <v>0</v>
      </c>
      <c r="K107" s="9">
        <f t="shared" ref="K107:K138" si="5">SUM(J107:J111)</f>
        <v>0</v>
      </c>
      <c r="L107" s="7"/>
      <c r="M107" s="7"/>
      <c r="N107" s="9"/>
      <c r="O107" s="7"/>
      <c r="T107" s="5" t="s">
        <v>122</v>
      </c>
    </row>
    <row r="108" spans="1:23" x14ac:dyDescent="0.25">
      <c r="A108" s="7"/>
      <c r="B108" s="7"/>
      <c r="C108" s="7"/>
      <c r="D108" s="7"/>
      <c r="E108" s="7"/>
      <c r="F108" s="7"/>
      <c r="G108" s="7"/>
      <c r="H108" s="8">
        <f>SUM('PACC - SNCC.F.053'!$D108:$G108)</f>
        <v>0</v>
      </c>
      <c r="I108" s="9"/>
      <c r="J108" s="9">
        <f t="shared" si="4"/>
        <v>0</v>
      </c>
      <c r="K108" s="9">
        <f t="shared" si="5"/>
        <v>0</v>
      </c>
      <c r="L108" s="7"/>
      <c r="M108" s="7"/>
      <c r="N108" s="9"/>
      <c r="O108" s="7"/>
      <c r="T108" s="5" t="s">
        <v>123</v>
      </c>
    </row>
    <row r="109" spans="1:23" x14ac:dyDescent="0.25">
      <c r="A109" s="7"/>
      <c r="B109" s="7"/>
      <c r="C109" s="7"/>
      <c r="D109" s="7"/>
      <c r="E109" s="7"/>
      <c r="F109" s="7"/>
      <c r="G109" s="7"/>
      <c r="H109" s="8">
        <f>SUM('PACC - SNCC.F.053'!$D109:$G109)</f>
        <v>0</v>
      </c>
      <c r="I109" s="9"/>
      <c r="J109" s="9">
        <f t="shared" si="4"/>
        <v>0</v>
      </c>
      <c r="K109" s="9">
        <f t="shared" si="5"/>
        <v>0</v>
      </c>
      <c r="L109" s="7"/>
      <c r="M109" s="7"/>
      <c r="N109" s="9"/>
      <c r="O109" s="7"/>
      <c r="T109" s="5" t="s">
        <v>124</v>
      </c>
    </row>
    <row r="110" spans="1:23" x14ac:dyDescent="0.25">
      <c r="A110" s="7"/>
      <c r="B110" s="7"/>
      <c r="C110" s="7"/>
      <c r="D110" s="7"/>
      <c r="E110" s="7"/>
      <c r="F110" s="7"/>
      <c r="G110" s="7"/>
      <c r="H110" s="8">
        <f>SUM('PACC - SNCC.F.053'!$D110:$G110)</f>
        <v>0</v>
      </c>
      <c r="I110" s="9"/>
      <c r="J110" s="9">
        <f t="shared" si="4"/>
        <v>0</v>
      </c>
      <c r="K110" s="9">
        <f t="shared" si="5"/>
        <v>0</v>
      </c>
      <c r="L110" s="7"/>
      <c r="M110" s="7"/>
      <c r="N110" s="9"/>
      <c r="O110" s="7"/>
      <c r="T110" s="5" t="s">
        <v>125</v>
      </c>
    </row>
    <row r="111" spans="1:23" x14ac:dyDescent="0.25">
      <c r="A111" s="7"/>
      <c r="B111" s="7"/>
      <c r="C111" s="7"/>
      <c r="D111" s="7"/>
      <c r="E111" s="7"/>
      <c r="F111" s="7"/>
      <c r="G111" s="7"/>
      <c r="H111" s="8">
        <f>SUM('PACC - SNCC.F.053'!$D111:$G111)</f>
        <v>0</v>
      </c>
      <c r="I111" s="9"/>
      <c r="J111" s="9">
        <f t="shared" si="4"/>
        <v>0</v>
      </c>
      <c r="K111" s="9">
        <f t="shared" si="5"/>
        <v>0</v>
      </c>
      <c r="L111" s="7"/>
      <c r="M111" s="7"/>
      <c r="N111" s="9"/>
      <c r="O111" s="7"/>
      <c r="T111" s="5" t="s">
        <v>126</v>
      </c>
    </row>
    <row r="112" spans="1:23" x14ac:dyDescent="0.25">
      <c r="A112" s="7"/>
      <c r="B112" s="7"/>
      <c r="C112" s="7"/>
      <c r="D112" s="7"/>
      <c r="E112" s="7"/>
      <c r="F112" s="7"/>
      <c r="G112" s="7"/>
      <c r="H112" s="8">
        <f>SUM('PACC - SNCC.F.053'!$D112:$G112)</f>
        <v>0</v>
      </c>
      <c r="I112" s="9"/>
      <c r="J112" s="9">
        <f t="shared" si="4"/>
        <v>0</v>
      </c>
      <c r="K112" s="9">
        <f t="shared" si="5"/>
        <v>0</v>
      </c>
      <c r="L112" s="7"/>
      <c r="M112" s="7"/>
      <c r="N112" s="9"/>
      <c r="O112" s="7"/>
      <c r="T112" s="5" t="s">
        <v>127</v>
      </c>
    </row>
    <row r="113" spans="1:20" x14ac:dyDescent="0.25">
      <c r="A113" s="7"/>
      <c r="B113" s="7"/>
      <c r="C113" s="7"/>
      <c r="D113" s="7"/>
      <c r="E113" s="7"/>
      <c r="F113" s="7"/>
      <c r="G113" s="7"/>
      <c r="H113" s="8">
        <f>SUM('PACC - SNCC.F.053'!$D113:$G113)</f>
        <v>0</v>
      </c>
      <c r="I113" s="9"/>
      <c r="J113" s="9">
        <f t="shared" si="4"/>
        <v>0</v>
      </c>
      <c r="K113" s="9">
        <f t="shared" si="5"/>
        <v>0</v>
      </c>
      <c r="L113" s="7"/>
      <c r="M113" s="7"/>
      <c r="N113" s="9"/>
      <c r="O113" s="7"/>
      <c r="T113" s="5" t="s">
        <v>128</v>
      </c>
    </row>
    <row r="114" spans="1:20" x14ac:dyDescent="0.25">
      <c r="A114" s="7"/>
      <c r="B114" s="7"/>
      <c r="C114" s="7"/>
      <c r="D114" s="7"/>
      <c r="E114" s="7"/>
      <c r="F114" s="7"/>
      <c r="G114" s="7"/>
      <c r="H114" s="8">
        <f>SUM('PACC - SNCC.F.053'!$D114:$G114)</f>
        <v>0</v>
      </c>
      <c r="I114" s="9"/>
      <c r="J114" s="9">
        <f t="shared" si="4"/>
        <v>0</v>
      </c>
      <c r="K114" s="9">
        <f t="shared" si="5"/>
        <v>0</v>
      </c>
      <c r="L114" s="7"/>
      <c r="M114" s="7"/>
      <c r="N114" s="9"/>
      <c r="O114" s="7"/>
      <c r="T114" s="5" t="s">
        <v>129</v>
      </c>
    </row>
    <row r="115" spans="1:20" x14ac:dyDescent="0.25">
      <c r="A115" s="7"/>
      <c r="B115" s="7"/>
      <c r="C115" s="7"/>
      <c r="D115" s="7"/>
      <c r="E115" s="7"/>
      <c r="F115" s="7"/>
      <c r="G115" s="7"/>
      <c r="H115" s="8">
        <f>SUM('PACC - SNCC.F.053'!$D115:$G115)</f>
        <v>0</v>
      </c>
      <c r="I115" s="9"/>
      <c r="J115" s="9">
        <f t="shared" si="4"/>
        <v>0</v>
      </c>
      <c r="K115" s="9">
        <f t="shared" si="5"/>
        <v>0</v>
      </c>
      <c r="L115" s="7"/>
      <c r="M115" s="7"/>
      <c r="N115" s="9"/>
      <c r="O115" s="7"/>
      <c r="T115" s="5" t="s">
        <v>130</v>
      </c>
    </row>
    <row r="116" spans="1:20" x14ac:dyDescent="0.25">
      <c r="A116" s="7"/>
      <c r="B116" s="7"/>
      <c r="C116" s="7"/>
      <c r="D116" s="7"/>
      <c r="E116" s="7"/>
      <c r="F116" s="7"/>
      <c r="G116" s="7"/>
      <c r="H116" s="8">
        <f>SUM('PACC - SNCC.F.053'!$D116:$G116)</f>
        <v>0</v>
      </c>
      <c r="I116" s="9"/>
      <c r="J116" s="9">
        <f t="shared" si="4"/>
        <v>0</v>
      </c>
      <c r="K116" s="9">
        <f t="shared" si="5"/>
        <v>0</v>
      </c>
      <c r="L116" s="7"/>
      <c r="M116" s="7"/>
      <c r="N116" s="9"/>
      <c r="O116" s="7"/>
      <c r="T116" s="5" t="s">
        <v>131</v>
      </c>
    </row>
    <row r="117" spans="1:20" x14ac:dyDescent="0.25">
      <c r="A117" s="7"/>
      <c r="B117" s="7"/>
      <c r="C117" s="7"/>
      <c r="D117" s="7"/>
      <c r="E117" s="7"/>
      <c r="F117" s="7"/>
      <c r="G117" s="7"/>
      <c r="H117" s="8">
        <f>SUM('PACC - SNCC.F.053'!$D117:$G117)</f>
        <v>0</v>
      </c>
      <c r="I117" s="9"/>
      <c r="J117" s="9">
        <f t="shared" si="4"/>
        <v>0</v>
      </c>
      <c r="K117" s="9">
        <f t="shared" si="5"/>
        <v>0</v>
      </c>
      <c r="L117" s="7"/>
      <c r="M117" s="7"/>
      <c r="N117" s="9"/>
      <c r="O117" s="7"/>
      <c r="T117" s="5" t="s">
        <v>132</v>
      </c>
    </row>
    <row r="118" spans="1:20" x14ac:dyDescent="0.25">
      <c r="A118" s="7"/>
      <c r="B118" s="7"/>
      <c r="C118" s="7"/>
      <c r="D118" s="7"/>
      <c r="E118" s="7"/>
      <c r="F118" s="7"/>
      <c r="G118" s="7"/>
      <c r="H118" s="8">
        <f>SUM('PACC - SNCC.F.053'!$D118:$G118)</f>
        <v>0</v>
      </c>
      <c r="I118" s="9"/>
      <c r="J118" s="9">
        <f t="shared" si="4"/>
        <v>0</v>
      </c>
      <c r="K118" s="9">
        <f t="shared" si="5"/>
        <v>0</v>
      </c>
      <c r="L118" s="7"/>
      <c r="M118" s="7"/>
      <c r="N118" s="9"/>
      <c r="O118" s="7"/>
      <c r="T118" s="5" t="s">
        <v>133</v>
      </c>
    </row>
    <row r="119" spans="1:20" x14ac:dyDescent="0.25">
      <c r="A119" s="7"/>
      <c r="B119" s="7"/>
      <c r="C119" s="7"/>
      <c r="D119" s="7"/>
      <c r="E119" s="7"/>
      <c r="F119" s="7"/>
      <c r="G119" s="7"/>
      <c r="H119" s="8">
        <f>SUM('PACC - SNCC.F.053'!$D119:$G119)</f>
        <v>0</v>
      </c>
      <c r="I119" s="9"/>
      <c r="J119" s="9">
        <f t="shared" si="4"/>
        <v>0</v>
      </c>
      <c r="K119" s="9">
        <f t="shared" si="5"/>
        <v>0</v>
      </c>
      <c r="L119" s="7"/>
      <c r="M119" s="7"/>
      <c r="N119" s="9"/>
      <c r="O119" s="7"/>
      <c r="T119" s="5" t="s">
        <v>134</v>
      </c>
    </row>
    <row r="120" spans="1:20" x14ac:dyDescent="0.25">
      <c r="A120" s="7"/>
      <c r="B120" s="7"/>
      <c r="C120" s="7"/>
      <c r="D120" s="7"/>
      <c r="E120" s="7"/>
      <c r="F120" s="7"/>
      <c r="G120" s="7"/>
      <c r="H120" s="8">
        <f>SUM('PACC - SNCC.F.053'!$D120:$G120)</f>
        <v>0</v>
      </c>
      <c r="I120" s="9"/>
      <c r="J120" s="9">
        <f t="shared" si="4"/>
        <v>0</v>
      </c>
      <c r="K120" s="9">
        <f t="shared" si="5"/>
        <v>0</v>
      </c>
      <c r="L120" s="7"/>
      <c r="M120" s="7"/>
      <c r="N120" s="9"/>
      <c r="O120" s="7"/>
      <c r="T120" s="5" t="s">
        <v>135</v>
      </c>
    </row>
    <row r="121" spans="1:20" x14ac:dyDescent="0.25">
      <c r="A121" s="7"/>
      <c r="B121" s="7"/>
      <c r="C121" s="7"/>
      <c r="D121" s="7"/>
      <c r="E121" s="7"/>
      <c r="F121" s="7"/>
      <c r="G121" s="7"/>
      <c r="H121" s="8">
        <f>SUM('PACC - SNCC.F.053'!$D121:$G121)</f>
        <v>0</v>
      </c>
      <c r="I121" s="9"/>
      <c r="J121" s="9">
        <f t="shared" si="4"/>
        <v>0</v>
      </c>
      <c r="K121" s="9">
        <f t="shared" si="5"/>
        <v>0</v>
      </c>
      <c r="L121" s="7"/>
      <c r="M121" s="7"/>
      <c r="N121" s="9"/>
      <c r="O121" s="7"/>
      <c r="T121" s="5" t="s">
        <v>136</v>
      </c>
    </row>
    <row r="122" spans="1:20" x14ac:dyDescent="0.25">
      <c r="A122" s="7"/>
      <c r="B122" s="7"/>
      <c r="C122" s="7"/>
      <c r="D122" s="7"/>
      <c r="E122" s="7"/>
      <c r="F122" s="7"/>
      <c r="G122" s="7"/>
      <c r="H122" s="8">
        <f>SUM('PACC - SNCC.F.053'!$D122:$G122)</f>
        <v>0</v>
      </c>
      <c r="I122" s="9"/>
      <c r="J122" s="9">
        <f t="shared" si="4"/>
        <v>0</v>
      </c>
      <c r="K122" s="9">
        <f t="shared" si="5"/>
        <v>0</v>
      </c>
      <c r="L122" s="7"/>
      <c r="M122" s="7"/>
      <c r="N122" s="9"/>
      <c r="O122" s="7"/>
      <c r="T122" s="5" t="s">
        <v>137</v>
      </c>
    </row>
    <row r="123" spans="1:20" x14ac:dyDescent="0.25">
      <c r="A123" s="7"/>
      <c r="B123" s="7"/>
      <c r="C123" s="7"/>
      <c r="D123" s="7"/>
      <c r="E123" s="7"/>
      <c r="F123" s="7"/>
      <c r="G123" s="7"/>
      <c r="H123" s="8">
        <f>SUM('PACC - SNCC.F.053'!$D123:$G123)</f>
        <v>0</v>
      </c>
      <c r="I123" s="9"/>
      <c r="J123" s="9">
        <f t="shared" si="4"/>
        <v>0</v>
      </c>
      <c r="K123" s="9">
        <f t="shared" si="5"/>
        <v>0</v>
      </c>
      <c r="L123" s="7"/>
      <c r="M123" s="7"/>
      <c r="N123" s="9"/>
      <c r="O123" s="7"/>
      <c r="T123" s="5" t="s">
        <v>138</v>
      </c>
    </row>
    <row r="124" spans="1:20" x14ac:dyDescent="0.25">
      <c r="A124" s="7"/>
      <c r="B124" s="7"/>
      <c r="C124" s="7"/>
      <c r="D124" s="7"/>
      <c r="E124" s="7"/>
      <c r="F124" s="7"/>
      <c r="G124" s="7"/>
      <c r="H124" s="8">
        <f>SUM('PACC - SNCC.F.053'!$D124:$G124)</f>
        <v>0</v>
      </c>
      <c r="I124" s="9"/>
      <c r="J124" s="9">
        <f t="shared" si="4"/>
        <v>0</v>
      </c>
      <c r="K124" s="9">
        <f t="shared" si="5"/>
        <v>0</v>
      </c>
      <c r="L124" s="7"/>
      <c r="M124" s="7"/>
      <c r="N124" s="9"/>
      <c r="O124" s="7"/>
      <c r="T124" s="5" t="s">
        <v>139</v>
      </c>
    </row>
    <row r="125" spans="1:20" x14ac:dyDescent="0.25">
      <c r="A125" s="7"/>
      <c r="B125" s="7"/>
      <c r="C125" s="7"/>
      <c r="D125" s="7"/>
      <c r="E125" s="7"/>
      <c r="F125" s="7"/>
      <c r="G125" s="7"/>
      <c r="H125" s="8">
        <f>SUM('PACC - SNCC.F.053'!$D125:$G125)</f>
        <v>0</v>
      </c>
      <c r="I125" s="9"/>
      <c r="J125" s="9">
        <f t="shared" si="4"/>
        <v>0</v>
      </c>
      <c r="K125" s="9">
        <f t="shared" si="5"/>
        <v>0</v>
      </c>
      <c r="L125" s="7"/>
      <c r="M125" s="7"/>
      <c r="N125" s="9"/>
      <c r="O125" s="7"/>
      <c r="T125" s="5" t="s">
        <v>140</v>
      </c>
    </row>
    <row r="126" spans="1:20" x14ac:dyDescent="0.25">
      <c r="A126" s="7"/>
      <c r="B126" s="7"/>
      <c r="C126" s="7"/>
      <c r="D126" s="7"/>
      <c r="E126" s="7"/>
      <c r="F126" s="7"/>
      <c r="G126" s="7"/>
      <c r="H126" s="8">
        <f>SUM('PACC - SNCC.F.053'!$D126:$G126)</f>
        <v>0</v>
      </c>
      <c r="I126" s="9"/>
      <c r="J126" s="9">
        <f t="shared" si="4"/>
        <v>0</v>
      </c>
      <c r="K126" s="9">
        <f t="shared" si="5"/>
        <v>0</v>
      </c>
      <c r="L126" s="7"/>
      <c r="M126" s="7"/>
      <c r="N126" s="9"/>
      <c r="O126" s="7"/>
      <c r="T126" s="5" t="s">
        <v>141</v>
      </c>
    </row>
    <row r="127" spans="1:20" x14ac:dyDescent="0.25">
      <c r="A127" s="7"/>
      <c r="B127" s="7"/>
      <c r="C127" s="7"/>
      <c r="D127" s="7"/>
      <c r="E127" s="7"/>
      <c r="F127" s="7"/>
      <c r="G127" s="7"/>
      <c r="H127" s="8">
        <f>SUM('PACC - SNCC.F.053'!$D127:$G127)</f>
        <v>0</v>
      </c>
      <c r="I127" s="9"/>
      <c r="J127" s="9">
        <f t="shared" si="4"/>
        <v>0</v>
      </c>
      <c r="K127" s="9">
        <f t="shared" si="5"/>
        <v>0</v>
      </c>
      <c r="L127" s="7"/>
      <c r="M127" s="7"/>
      <c r="N127" s="9"/>
      <c r="O127" s="7"/>
      <c r="T127" s="5" t="s">
        <v>142</v>
      </c>
    </row>
    <row r="128" spans="1:20" x14ac:dyDescent="0.25">
      <c r="A128" s="7"/>
      <c r="B128" s="7"/>
      <c r="C128" s="7"/>
      <c r="D128" s="7"/>
      <c r="E128" s="7"/>
      <c r="F128" s="7"/>
      <c r="G128" s="7"/>
      <c r="H128" s="8">
        <f>SUM('PACC - SNCC.F.053'!$D128:$G128)</f>
        <v>0</v>
      </c>
      <c r="I128" s="9"/>
      <c r="J128" s="9">
        <f t="shared" si="4"/>
        <v>0</v>
      </c>
      <c r="K128" s="9">
        <f t="shared" si="5"/>
        <v>0</v>
      </c>
      <c r="L128" s="7"/>
      <c r="M128" s="7"/>
      <c r="N128" s="9"/>
      <c r="O128" s="7"/>
      <c r="T128" s="5" t="s">
        <v>143</v>
      </c>
    </row>
    <row r="129" spans="1:20" x14ac:dyDescent="0.25">
      <c r="A129" s="7"/>
      <c r="B129" s="7"/>
      <c r="C129" s="7"/>
      <c r="D129" s="7"/>
      <c r="E129" s="7"/>
      <c r="F129" s="7"/>
      <c r="G129" s="7"/>
      <c r="H129" s="8">
        <f>SUM('PACC - SNCC.F.053'!$D129:$G129)</f>
        <v>0</v>
      </c>
      <c r="I129" s="9"/>
      <c r="J129" s="9">
        <f t="shared" si="4"/>
        <v>0</v>
      </c>
      <c r="K129" s="9">
        <f t="shared" si="5"/>
        <v>0</v>
      </c>
      <c r="L129" s="7"/>
      <c r="M129" s="7"/>
      <c r="N129" s="9"/>
      <c r="O129" s="7"/>
      <c r="T129" s="5" t="s">
        <v>144</v>
      </c>
    </row>
    <row r="130" spans="1:20" x14ac:dyDescent="0.25">
      <c r="A130" s="7"/>
      <c r="B130" s="7"/>
      <c r="C130" s="7"/>
      <c r="D130" s="7"/>
      <c r="E130" s="7"/>
      <c r="F130" s="7"/>
      <c r="G130" s="7"/>
      <c r="H130" s="8">
        <f>SUM('PACC - SNCC.F.053'!$D130:$G130)</f>
        <v>0</v>
      </c>
      <c r="I130" s="9"/>
      <c r="J130" s="9">
        <f t="shared" si="4"/>
        <v>0</v>
      </c>
      <c r="K130" s="9">
        <f t="shared" si="5"/>
        <v>0</v>
      </c>
      <c r="L130" s="7"/>
      <c r="M130" s="7"/>
      <c r="N130" s="9"/>
      <c r="O130" s="7"/>
      <c r="T130" s="5" t="s">
        <v>145</v>
      </c>
    </row>
    <row r="131" spans="1:20" x14ac:dyDescent="0.25">
      <c r="A131" s="7"/>
      <c r="B131" s="7"/>
      <c r="C131" s="7"/>
      <c r="D131" s="7"/>
      <c r="E131" s="7"/>
      <c r="F131" s="7"/>
      <c r="G131" s="7"/>
      <c r="H131" s="8">
        <f>SUM('PACC - SNCC.F.053'!$D131:$G131)</f>
        <v>0</v>
      </c>
      <c r="I131" s="9"/>
      <c r="J131" s="9">
        <f t="shared" si="4"/>
        <v>0</v>
      </c>
      <c r="K131" s="9">
        <f t="shared" si="5"/>
        <v>0</v>
      </c>
      <c r="L131" s="7"/>
      <c r="M131" s="7"/>
      <c r="N131" s="9"/>
      <c r="O131" s="7"/>
      <c r="T131" s="5" t="s">
        <v>146</v>
      </c>
    </row>
    <row r="132" spans="1:20" x14ac:dyDescent="0.25">
      <c r="A132" s="7"/>
      <c r="B132" s="7"/>
      <c r="C132" s="7"/>
      <c r="D132" s="7"/>
      <c r="E132" s="7"/>
      <c r="F132" s="7"/>
      <c r="G132" s="7"/>
      <c r="H132" s="8">
        <f>SUM('PACC - SNCC.F.053'!$D132:$G132)</f>
        <v>0</v>
      </c>
      <c r="I132" s="9"/>
      <c r="J132" s="9">
        <f t="shared" si="4"/>
        <v>0</v>
      </c>
      <c r="K132" s="9">
        <f t="shared" si="5"/>
        <v>0</v>
      </c>
      <c r="L132" s="7"/>
      <c r="M132" s="7"/>
      <c r="N132" s="9"/>
      <c r="O132" s="7"/>
      <c r="T132" s="5" t="s">
        <v>147</v>
      </c>
    </row>
    <row r="133" spans="1:20" x14ac:dyDescent="0.25">
      <c r="A133" s="7"/>
      <c r="B133" s="7"/>
      <c r="C133" s="7"/>
      <c r="D133" s="7"/>
      <c r="E133" s="7"/>
      <c r="F133" s="7"/>
      <c r="G133" s="7"/>
      <c r="H133" s="8">
        <f>SUM('PACC - SNCC.F.053'!$D133:$G133)</f>
        <v>0</v>
      </c>
      <c r="I133" s="9"/>
      <c r="J133" s="9">
        <f t="shared" si="4"/>
        <v>0</v>
      </c>
      <c r="K133" s="9">
        <f t="shared" si="5"/>
        <v>0</v>
      </c>
      <c r="L133" s="7"/>
      <c r="M133" s="7"/>
      <c r="N133" s="9"/>
      <c r="O133" s="7"/>
      <c r="T133" s="5" t="s">
        <v>148</v>
      </c>
    </row>
    <row r="134" spans="1:20" x14ac:dyDescent="0.25">
      <c r="A134" s="7"/>
      <c r="B134" s="7"/>
      <c r="C134" s="7"/>
      <c r="D134" s="7"/>
      <c r="E134" s="7"/>
      <c r="F134" s="7"/>
      <c r="G134" s="7"/>
      <c r="H134" s="8">
        <f>SUM('PACC - SNCC.F.053'!$D134:$G134)</f>
        <v>0</v>
      </c>
      <c r="I134" s="9"/>
      <c r="J134" s="9">
        <f t="shared" si="4"/>
        <v>0</v>
      </c>
      <c r="K134" s="9">
        <f t="shared" si="5"/>
        <v>0</v>
      </c>
      <c r="L134" s="7"/>
      <c r="M134" s="7"/>
      <c r="N134" s="9"/>
      <c r="O134" s="7"/>
      <c r="T134" s="5" t="s">
        <v>149</v>
      </c>
    </row>
    <row r="135" spans="1:20" x14ac:dyDescent="0.25">
      <c r="A135" s="7"/>
      <c r="B135" s="7"/>
      <c r="C135" s="7"/>
      <c r="D135" s="7"/>
      <c r="E135" s="7"/>
      <c r="F135" s="7"/>
      <c r="G135" s="7"/>
      <c r="H135" s="8">
        <f>SUM('PACC - SNCC.F.053'!$D135:$G135)</f>
        <v>0</v>
      </c>
      <c r="I135" s="9"/>
      <c r="J135" s="9">
        <f t="shared" si="4"/>
        <v>0</v>
      </c>
      <c r="K135" s="9">
        <f t="shared" si="5"/>
        <v>0</v>
      </c>
      <c r="L135" s="7"/>
      <c r="M135" s="7"/>
      <c r="N135" s="9"/>
      <c r="O135" s="7"/>
      <c r="T135" s="5" t="s">
        <v>150</v>
      </c>
    </row>
    <row r="136" spans="1:20" x14ac:dyDescent="0.25">
      <c r="A136" s="7"/>
      <c r="B136" s="7"/>
      <c r="C136" s="7"/>
      <c r="D136" s="7"/>
      <c r="E136" s="7"/>
      <c r="F136" s="7"/>
      <c r="G136" s="7"/>
      <c r="H136" s="8">
        <f>SUM('PACC - SNCC.F.053'!$D136:$G136)</f>
        <v>0</v>
      </c>
      <c r="I136" s="9"/>
      <c r="J136" s="9">
        <f t="shared" si="4"/>
        <v>0</v>
      </c>
      <c r="K136" s="9">
        <f t="shared" si="5"/>
        <v>0</v>
      </c>
      <c r="L136" s="7"/>
      <c r="M136" s="7"/>
      <c r="N136" s="9"/>
      <c r="O136" s="7"/>
      <c r="T136" s="5" t="s">
        <v>151</v>
      </c>
    </row>
    <row r="137" spans="1:20" x14ac:dyDescent="0.25">
      <c r="A137" s="7"/>
      <c r="B137" s="7"/>
      <c r="C137" s="7"/>
      <c r="D137" s="7"/>
      <c r="E137" s="7"/>
      <c r="F137" s="7"/>
      <c r="G137" s="7"/>
      <c r="H137" s="8">
        <f>SUM('PACC - SNCC.F.053'!$D137:$G137)</f>
        <v>0</v>
      </c>
      <c r="I137" s="9"/>
      <c r="J137" s="9">
        <f t="shared" si="4"/>
        <v>0</v>
      </c>
      <c r="K137" s="9">
        <f t="shared" si="5"/>
        <v>0</v>
      </c>
      <c r="L137" s="7"/>
      <c r="M137" s="7"/>
      <c r="N137" s="9"/>
      <c r="O137" s="7"/>
      <c r="T137" s="5" t="s">
        <v>152</v>
      </c>
    </row>
    <row r="138" spans="1:20" x14ac:dyDescent="0.25">
      <c r="A138" s="7"/>
      <c r="B138" s="7"/>
      <c r="C138" s="7"/>
      <c r="D138" s="7"/>
      <c r="E138" s="7"/>
      <c r="F138" s="7"/>
      <c r="G138" s="7"/>
      <c r="H138" s="8">
        <f>SUM('PACC - SNCC.F.053'!$D138:$G138)</f>
        <v>0</v>
      </c>
      <c r="I138" s="9"/>
      <c r="J138" s="9">
        <f t="shared" si="4"/>
        <v>0</v>
      </c>
      <c r="K138" s="9">
        <f t="shared" si="5"/>
        <v>0</v>
      </c>
      <c r="L138" s="7"/>
      <c r="M138" s="7"/>
      <c r="N138" s="9"/>
      <c r="O138" s="7"/>
      <c r="T138" s="5" t="s">
        <v>153</v>
      </c>
    </row>
    <row r="139" spans="1:20" x14ac:dyDescent="0.25">
      <c r="A139" s="7"/>
      <c r="B139" s="7"/>
      <c r="C139" s="7"/>
      <c r="D139" s="7"/>
      <c r="E139" s="7"/>
      <c r="F139" s="7"/>
      <c r="G139" s="7"/>
      <c r="H139" s="8">
        <f>SUM('PACC - SNCC.F.053'!$D139:$G139)</f>
        <v>0</v>
      </c>
      <c r="I139" s="9"/>
      <c r="J139" s="9">
        <f t="shared" ref="J139:J146" si="6">+H139*I139</f>
        <v>0</v>
      </c>
      <c r="K139" s="9">
        <f t="shared" ref="K139:K146" si="7">SUM(J139:J143)</f>
        <v>0</v>
      </c>
      <c r="L139" s="7"/>
      <c r="M139" s="7"/>
      <c r="N139" s="9"/>
      <c r="O139" s="7"/>
      <c r="T139" s="5" t="s">
        <v>154</v>
      </c>
    </row>
    <row r="140" spans="1:20" x14ac:dyDescent="0.25">
      <c r="A140" s="7"/>
      <c r="B140" s="7"/>
      <c r="C140" s="7"/>
      <c r="D140" s="7"/>
      <c r="E140" s="7"/>
      <c r="F140" s="7"/>
      <c r="G140" s="7"/>
      <c r="H140" s="8">
        <f>SUM('PACC - SNCC.F.053'!$D140:$G140)</f>
        <v>0</v>
      </c>
      <c r="I140" s="9"/>
      <c r="J140" s="9">
        <f t="shared" si="6"/>
        <v>0</v>
      </c>
      <c r="K140" s="9">
        <f t="shared" si="7"/>
        <v>0</v>
      </c>
      <c r="L140" s="7"/>
      <c r="M140" s="7"/>
      <c r="N140" s="9"/>
      <c r="O140" s="7"/>
      <c r="T140" s="5" t="s">
        <v>155</v>
      </c>
    </row>
    <row r="141" spans="1:20" x14ac:dyDescent="0.25">
      <c r="A141" s="7"/>
      <c r="B141" s="7"/>
      <c r="C141" s="7"/>
      <c r="D141" s="7"/>
      <c r="E141" s="7"/>
      <c r="F141" s="7"/>
      <c r="G141" s="7"/>
      <c r="H141" s="8">
        <f>SUM('PACC - SNCC.F.053'!$D141:$G141)</f>
        <v>0</v>
      </c>
      <c r="I141" s="9"/>
      <c r="J141" s="9">
        <f t="shared" si="6"/>
        <v>0</v>
      </c>
      <c r="K141" s="9">
        <f t="shared" si="7"/>
        <v>0</v>
      </c>
      <c r="L141" s="7"/>
      <c r="M141" s="7"/>
      <c r="N141" s="9"/>
      <c r="O141" s="7"/>
      <c r="T141" s="5" t="s">
        <v>156</v>
      </c>
    </row>
    <row r="142" spans="1:20" x14ac:dyDescent="0.25">
      <c r="A142" s="7"/>
      <c r="B142" s="7"/>
      <c r="C142" s="7"/>
      <c r="D142" s="7"/>
      <c r="E142" s="7"/>
      <c r="F142" s="7"/>
      <c r="G142" s="7"/>
      <c r="H142" s="8">
        <f>SUM('PACC - SNCC.F.053'!$D142:$G142)</f>
        <v>0</v>
      </c>
      <c r="I142" s="9"/>
      <c r="J142" s="9">
        <f t="shared" si="6"/>
        <v>0</v>
      </c>
      <c r="K142" s="9">
        <f t="shared" si="7"/>
        <v>0</v>
      </c>
      <c r="L142" s="7"/>
      <c r="M142" s="7"/>
      <c r="N142" s="9"/>
      <c r="O142" s="7"/>
      <c r="T142" s="5" t="s">
        <v>157</v>
      </c>
    </row>
    <row r="143" spans="1:20" x14ac:dyDescent="0.25">
      <c r="A143" s="7"/>
      <c r="B143" s="7"/>
      <c r="C143" s="7"/>
      <c r="D143" s="7"/>
      <c r="E143" s="7"/>
      <c r="F143" s="7"/>
      <c r="G143" s="7"/>
      <c r="H143" s="8">
        <f>SUM('PACC - SNCC.F.053'!$D143:$G143)</f>
        <v>0</v>
      </c>
      <c r="I143" s="9"/>
      <c r="J143" s="9">
        <f t="shared" si="6"/>
        <v>0</v>
      </c>
      <c r="K143" s="9">
        <f t="shared" si="7"/>
        <v>0</v>
      </c>
      <c r="L143" s="7"/>
      <c r="M143" s="7"/>
      <c r="N143" s="9"/>
      <c r="O143" s="7"/>
      <c r="T143" s="5" t="s">
        <v>158</v>
      </c>
    </row>
    <row r="144" spans="1:20" x14ac:dyDescent="0.25">
      <c r="A144" s="7"/>
      <c r="B144" s="7"/>
      <c r="C144" s="7"/>
      <c r="D144" s="7"/>
      <c r="E144" s="7"/>
      <c r="F144" s="7"/>
      <c r="G144" s="7"/>
      <c r="H144" s="8">
        <f>SUM('PACC - SNCC.F.053'!$D144:$G144)</f>
        <v>0</v>
      </c>
      <c r="I144" s="9"/>
      <c r="J144" s="9">
        <f t="shared" si="6"/>
        <v>0</v>
      </c>
      <c r="K144" s="9">
        <f t="shared" si="7"/>
        <v>0</v>
      </c>
      <c r="L144" s="7"/>
      <c r="M144" s="7"/>
      <c r="N144" s="9"/>
      <c r="O144" s="7"/>
      <c r="T144" s="5" t="s">
        <v>159</v>
      </c>
    </row>
    <row r="145" spans="1:20" x14ac:dyDescent="0.25">
      <c r="A145" s="7"/>
      <c r="B145" s="7"/>
      <c r="C145" s="7"/>
      <c r="D145" s="7"/>
      <c r="E145" s="7"/>
      <c r="F145" s="7"/>
      <c r="G145" s="7"/>
      <c r="H145" s="8">
        <f>SUM('PACC - SNCC.F.053'!$D145:$G145)</f>
        <v>0</v>
      </c>
      <c r="I145" s="9"/>
      <c r="J145" s="9">
        <f t="shared" si="6"/>
        <v>0</v>
      </c>
      <c r="K145" s="9">
        <f t="shared" si="7"/>
        <v>0</v>
      </c>
      <c r="L145" s="7"/>
      <c r="M145" s="7"/>
      <c r="N145" s="9"/>
      <c r="O145" s="7"/>
      <c r="T145" s="5" t="s">
        <v>160</v>
      </c>
    </row>
    <row r="146" spans="1:20" x14ac:dyDescent="0.25">
      <c r="A146" s="7"/>
      <c r="B146" s="7"/>
      <c r="C146" s="7"/>
      <c r="D146" s="7"/>
      <c r="E146" s="7"/>
      <c r="F146" s="7"/>
      <c r="G146" s="7"/>
      <c r="H146" s="8">
        <f>SUM('PACC - SNCC.F.053'!$D146:$G146)</f>
        <v>0</v>
      </c>
      <c r="I146" s="9"/>
      <c r="J146" s="9">
        <f t="shared" si="6"/>
        <v>0</v>
      </c>
      <c r="K146" s="9">
        <f t="shared" si="7"/>
        <v>0</v>
      </c>
      <c r="L146" s="7"/>
      <c r="M146" s="7"/>
      <c r="N146" s="9"/>
      <c r="O146" s="7"/>
      <c r="T146" s="5" t="s">
        <v>161</v>
      </c>
    </row>
    <row r="147" spans="1:20" x14ac:dyDescent="0.25">
      <c r="O147" s="2"/>
      <c r="T147" s="5" t="s">
        <v>162</v>
      </c>
    </row>
    <row r="148" spans="1:20" x14ac:dyDescent="0.25">
      <c r="O148" s="2"/>
      <c r="T148" s="5" t="s">
        <v>163</v>
      </c>
    </row>
    <row r="149" spans="1:20" x14ac:dyDescent="0.25">
      <c r="O149" s="2"/>
      <c r="T149" s="5" t="s">
        <v>164</v>
      </c>
    </row>
    <row r="150" spans="1:20" x14ac:dyDescent="0.25">
      <c r="O150" s="2"/>
      <c r="T150" s="5" t="s">
        <v>165</v>
      </c>
    </row>
    <row r="151" spans="1:20" x14ac:dyDescent="0.25">
      <c r="O151" s="2"/>
      <c r="T151" s="5" t="s">
        <v>166</v>
      </c>
    </row>
    <row r="152" spans="1:20" x14ac:dyDescent="0.25">
      <c r="O152" s="2"/>
      <c r="T152" s="5" t="s">
        <v>167</v>
      </c>
    </row>
    <row r="153" spans="1:20" x14ac:dyDescent="0.25">
      <c r="O153" s="2"/>
      <c r="T153" s="5" t="s">
        <v>168</v>
      </c>
    </row>
    <row r="154" spans="1:20" x14ac:dyDescent="0.25">
      <c r="O154" s="2"/>
      <c r="T154" s="5" t="s">
        <v>169</v>
      </c>
    </row>
    <row r="155" spans="1:20" x14ac:dyDescent="0.25">
      <c r="O155" s="2"/>
      <c r="T155" s="5" t="s">
        <v>170</v>
      </c>
    </row>
    <row r="156" spans="1:20" x14ac:dyDescent="0.25">
      <c r="O156" s="2"/>
      <c r="T156" s="5" t="s">
        <v>171</v>
      </c>
    </row>
    <row r="157" spans="1:20" x14ac:dyDescent="0.25">
      <c r="O157" s="2"/>
      <c r="T157" s="5" t="s">
        <v>172</v>
      </c>
    </row>
    <row r="158" spans="1:20" x14ac:dyDescent="0.25">
      <c r="O158" s="2"/>
      <c r="T158" s="5" t="s">
        <v>173</v>
      </c>
    </row>
    <row r="159" spans="1:20" x14ac:dyDescent="0.25">
      <c r="O159" s="2"/>
      <c r="T159" s="5" t="s">
        <v>174</v>
      </c>
    </row>
    <row r="160" spans="1:20" x14ac:dyDescent="0.25">
      <c r="O160" s="2"/>
      <c r="T160" s="5" t="s">
        <v>175</v>
      </c>
    </row>
    <row r="161" spans="15:20" x14ac:dyDescent="0.25">
      <c r="O161" s="2"/>
      <c r="T161" s="5" t="s">
        <v>176</v>
      </c>
    </row>
    <row r="162" spans="15:20" x14ac:dyDescent="0.25">
      <c r="O162" s="2"/>
      <c r="T162" s="5" t="s">
        <v>177</v>
      </c>
    </row>
    <row r="163" spans="15:20" x14ac:dyDescent="0.25">
      <c r="O163" s="2"/>
      <c r="T163" s="5" t="s">
        <v>178</v>
      </c>
    </row>
    <row r="164" spans="15:20" x14ac:dyDescent="0.25">
      <c r="O164" s="2"/>
      <c r="T164" s="5" t="s">
        <v>179</v>
      </c>
    </row>
    <row r="165" spans="15:20" x14ac:dyDescent="0.25">
      <c r="O165" s="2"/>
      <c r="T165" s="5" t="s">
        <v>180</v>
      </c>
    </row>
    <row r="166" spans="15:20" x14ac:dyDescent="0.25">
      <c r="O166" s="2"/>
      <c r="T166" s="5" t="s">
        <v>181</v>
      </c>
    </row>
    <row r="167" spans="15:20" x14ac:dyDescent="0.25">
      <c r="O167" s="2"/>
      <c r="T167" s="5" t="s">
        <v>182</v>
      </c>
    </row>
    <row r="168" spans="15:20" x14ac:dyDescent="0.25">
      <c r="O168" s="2"/>
      <c r="T168" s="5" t="s">
        <v>183</v>
      </c>
    </row>
    <row r="169" spans="15:20" x14ac:dyDescent="0.25">
      <c r="O169" s="2"/>
      <c r="T169" s="5" t="s">
        <v>184</v>
      </c>
    </row>
    <row r="170" spans="15:20" x14ac:dyDescent="0.25">
      <c r="O170" s="2"/>
      <c r="T170" s="5" t="s">
        <v>185</v>
      </c>
    </row>
    <row r="171" spans="15:20" x14ac:dyDescent="0.25">
      <c r="O171" s="2"/>
      <c r="T171" s="5" t="s">
        <v>186</v>
      </c>
    </row>
    <row r="172" spans="15:20" x14ac:dyDescent="0.25">
      <c r="O172" s="2"/>
      <c r="T172" s="5" t="s">
        <v>187</v>
      </c>
    </row>
    <row r="173" spans="15:20" x14ac:dyDescent="0.25">
      <c r="O173" s="2"/>
      <c r="T173" s="5" t="s">
        <v>188</v>
      </c>
    </row>
    <row r="174" spans="15:20" x14ac:dyDescent="0.25">
      <c r="O174" s="2"/>
      <c r="T174" s="5" t="s">
        <v>189</v>
      </c>
    </row>
    <row r="175" spans="15:20" x14ac:dyDescent="0.25">
      <c r="O175" s="2"/>
      <c r="T175" s="5" t="s">
        <v>190</v>
      </c>
    </row>
    <row r="176" spans="15:20" x14ac:dyDescent="0.25">
      <c r="O176" s="2"/>
      <c r="T176" s="5" t="s">
        <v>191</v>
      </c>
    </row>
    <row r="177" spans="15:20" x14ac:dyDescent="0.25">
      <c r="O177" s="2"/>
      <c r="T177" s="5" t="s">
        <v>192</v>
      </c>
    </row>
    <row r="178" spans="15:20" x14ac:dyDescent="0.25">
      <c r="O178" s="2"/>
      <c r="T178" s="5" t="s">
        <v>193</v>
      </c>
    </row>
    <row r="179" spans="15:20" x14ac:dyDescent="0.25">
      <c r="O179" s="2"/>
      <c r="T179" s="5" t="s">
        <v>194</v>
      </c>
    </row>
    <row r="180" spans="15:20" x14ac:dyDescent="0.25">
      <c r="O180" s="2"/>
      <c r="T180" s="5" t="s">
        <v>195</v>
      </c>
    </row>
    <row r="181" spans="15:20" x14ac:dyDescent="0.25">
      <c r="O181" s="2"/>
      <c r="T181" s="5" t="s">
        <v>196</v>
      </c>
    </row>
    <row r="182" spans="15:20" x14ac:dyDescent="0.25">
      <c r="O182" s="2"/>
      <c r="T182" s="5" t="s">
        <v>197</v>
      </c>
    </row>
    <row r="183" spans="15:20" x14ac:dyDescent="0.25">
      <c r="O183" s="2"/>
      <c r="T183" s="5" t="s">
        <v>198</v>
      </c>
    </row>
    <row r="184" spans="15:20" x14ac:dyDescent="0.25">
      <c r="O184" s="2"/>
      <c r="T184" s="5" t="s">
        <v>199</v>
      </c>
    </row>
    <row r="185" spans="15:20" x14ac:dyDescent="0.25">
      <c r="O185" s="2"/>
      <c r="T185" s="5" t="s">
        <v>200</v>
      </c>
    </row>
    <row r="186" spans="15:20" x14ac:dyDescent="0.25">
      <c r="O186" s="2"/>
      <c r="T186" s="5" t="s">
        <v>201</v>
      </c>
    </row>
    <row r="187" spans="15:20" x14ac:dyDescent="0.25">
      <c r="O187" s="2"/>
      <c r="T187" s="5" t="s">
        <v>202</v>
      </c>
    </row>
    <row r="188" spans="15:20" x14ac:dyDescent="0.25">
      <c r="O188" s="2"/>
      <c r="T188" s="5" t="s">
        <v>203</v>
      </c>
    </row>
    <row r="189" spans="15:20" x14ac:dyDescent="0.25">
      <c r="O189" s="2"/>
      <c r="T189" s="5" t="s">
        <v>204</v>
      </c>
    </row>
    <row r="190" spans="15:20" x14ac:dyDescent="0.25">
      <c r="O190" s="2"/>
      <c r="T190" s="5" t="s">
        <v>205</v>
      </c>
    </row>
    <row r="191" spans="15:20" x14ac:dyDescent="0.25">
      <c r="O191" s="2"/>
      <c r="T191" s="5" t="s">
        <v>206</v>
      </c>
    </row>
    <row r="192" spans="15:20" x14ac:dyDescent="0.25">
      <c r="O192" s="2"/>
      <c r="T192" s="5" t="s">
        <v>207</v>
      </c>
    </row>
    <row r="193" spans="15:20" x14ac:dyDescent="0.25">
      <c r="O193" s="2"/>
      <c r="T193" s="5" t="s">
        <v>208</v>
      </c>
    </row>
    <row r="194" spans="15:20" x14ac:dyDescent="0.25">
      <c r="O194" s="2"/>
      <c r="T194" s="5" t="s">
        <v>209</v>
      </c>
    </row>
    <row r="195" spans="15:20" x14ac:dyDescent="0.25">
      <c r="O195" s="2"/>
      <c r="T195" s="5" t="s">
        <v>210</v>
      </c>
    </row>
    <row r="196" spans="15:20" x14ac:dyDescent="0.25">
      <c r="O196" s="2"/>
      <c r="T196" s="5" t="s">
        <v>211</v>
      </c>
    </row>
    <row r="197" spans="15:20" x14ac:dyDescent="0.25">
      <c r="O197" s="2"/>
      <c r="T197" s="5" t="s">
        <v>212</v>
      </c>
    </row>
    <row r="198" spans="15:20" x14ac:dyDescent="0.25">
      <c r="O198" s="2"/>
      <c r="T198" s="5" t="s">
        <v>213</v>
      </c>
    </row>
    <row r="199" spans="15:20" x14ac:dyDescent="0.25">
      <c r="O199" s="2"/>
      <c r="T199" s="5" t="s">
        <v>214</v>
      </c>
    </row>
    <row r="200" spans="15:20" x14ac:dyDescent="0.25">
      <c r="O200" s="2"/>
      <c r="T200" s="5" t="s">
        <v>215</v>
      </c>
    </row>
    <row r="201" spans="15:20" x14ac:dyDescent="0.25">
      <c r="O201" s="2"/>
      <c r="T201" s="5" t="s">
        <v>216</v>
      </c>
    </row>
    <row r="202" spans="15:20" x14ac:dyDescent="0.25">
      <c r="O202" s="2"/>
      <c r="T202" s="5" t="s">
        <v>217</v>
      </c>
    </row>
    <row r="203" spans="15:20" x14ac:dyDescent="0.25">
      <c r="O203" s="2"/>
      <c r="T203" s="5" t="s">
        <v>218</v>
      </c>
    </row>
    <row r="204" spans="15:20" x14ac:dyDescent="0.25">
      <c r="O204" s="2"/>
      <c r="T204" s="5" t="s">
        <v>219</v>
      </c>
    </row>
    <row r="205" spans="15:20" x14ac:dyDescent="0.25">
      <c r="O205" s="2"/>
      <c r="T205" s="5" t="s">
        <v>220</v>
      </c>
    </row>
    <row r="206" spans="15:20" x14ac:dyDescent="0.25">
      <c r="O206" s="2"/>
      <c r="T206" s="5" t="s">
        <v>221</v>
      </c>
    </row>
    <row r="207" spans="15:20" x14ac:dyDescent="0.25">
      <c r="O207" s="2"/>
      <c r="T207" s="5" t="s">
        <v>222</v>
      </c>
    </row>
    <row r="208" spans="15:20" x14ac:dyDescent="0.25">
      <c r="O208" s="2"/>
      <c r="T208" s="5" t="s">
        <v>223</v>
      </c>
    </row>
    <row r="209" spans="15:20" x14ac:dyDescent="0.25">
      <c r="O209" s="2"/>
      <c r="T209" s="5" t="s">
        <v>224</v>
      </c>
    </row>
    <row r="210" spans="15:20" x14ac:dyDescent="0.25">
      <c r="O210" s="2"/>
      <c r="T210" s="5" t="s">
        <v>225</v>
      </c>
    </row>
    <row r="211" spans="15:20" x14ac:dyDescent="0.25">
      <c r="O211" s="2"/>
      <c r="T211" s="5" t="s">
        <v>226</v>
      </c>
    </row>
    <row r="212" spans="15:20" x14ac:dyDescent="0.25">
      <c r="O212" s="2"/>
      <c r="T212" s="5" t="s">
        <v>227</v>
      </c>
    </row>
    <row r="213" spans="15:20" x14ac:dyDescent="0.25">
      <c r="O213" s="2"/>
      <c r="T213" s="5" t="s">
        <v>228</v>
      </c>
    </row>
    <row r="214" spans="15:20" x14ac:dyDescent="0.25">
      <c r="O214" s="2"/>
      <c r="T214" s="5" t="s">
        <v>229</v>
      </c>
    </row>
    <row r="215" spans="15:20" x14ac:dyDescent="0.25">
      <c r="O215" s="2"/>
      <c r="T215" s="5" t="s">
        <v>230</v>
      </c>
    </row>
    <row r="216" spans="15:20" x14ac:dyDescent="0.25">
      <c r="O216" s="2"/>
      <c r="T216" s="5" t="s">
        <v>231</v>
      </c>
    </row>
    <row r="217" spans="15:20" x14ac:dyDescent="0.25">
      <c r="O217" s="2"/>
      <c r="T217" s="5" t="s">
        <v>232</v>
      </c>
    </row>
    <row r="218" spans="15:20" x14ac:dyDescent="0.25">
      <c r="O218" s="2"/>
      <c r="T218" s="5" t="s">
        <v>233</v>
      </c>
    </row>
    <row r="219" spans="15:20" x14ac:dyDescent="0.25">
      <c r="O219" s="2"/>
      <c r="T219" s="5" t="s">
        <v>234</v>
      </c>
    </row>
    <row r="220" spans="15:20" x14ac:dyDescent="0.25">
      <c r="O220" s="2"/>
      <c r="T220" s="5" t="s">
        <v>235</v>
      </c>
    </row>
    <row r="221" spans="15:20" x14ac:dyDescent="0.25">
      <c r="O221" s="2"/>
      <c r="T221" s="5" t="s">
        <v>236</v>
      </c>
    </row>
    <row r="222" spans="15:20" x14ac:dyDescent="0.25">
      <c r="O222" s="2"/>
      <c r="T222" s="5" t="s">
        <v>237</v>
      </c>
    </row>
    <row r="223" spans="15:20" x14ac:dyDescent="0.25">
      <c r="O223" s="2"/>
      <c r="T223" s="5" t="s">
        <v>238</v>
      </c>
    </row>
    <row r="224" spans="15:20" x14ac:dyDescent="0.25">
      <c r="O224" s="2"/>
      <c r="T224" s="5" t="s">
        <v>239</v>
      </c>
    </row>
    <row r="225" spans="15:20" x14ac:dyDescent="0.25">
      <c r="O225" s="2"/>
      <c r="T225" s="5" t="s">
        <v>240</v>
      </c>
    </row>
    <row r="226" spans="15:20" x14ac:dyDescent="0.25">
      <c r="O226" s="2"/>
      <c r="T226" s="5" t="s">
        <v>241</v>
      </c>
    </row>
    <row r="227" spans="15:20" x14ac:dyDescent="0.25">
      <c r="O227" s="2"/>
      <c r="T227" s="5" t="s">
        <v>242</v>
      </c>
    </row>
    <row r="228" spans="15:20" x14ac:dyDescent="0.25">
      <c r="O228" s="2"/>
      <c r="T228" s="5" t="s">
        <v>243</v>
      </c>
    </row>
    <row r="229" spans="15:20" x14ac:dyDescent="0.25">
      <c r="O229" s="2"/>
      <c r="T229" s="5" t="s">
        <v>244</v>
      </c>
    </row>
    <row r="230" spans="15:20" x14ac:dyDescent="0.25">
      <c r="O230" s="2"/>
      <c r="T230" s="5" t="s">
        <v>245</v>
      </c>
    </row>
    <row r="231" spans="15:20" x14ac:dyDescent="0.25">
      <c r="O231" s="2"/>
      <c r="T231" s="5" t="s">
        <v>246</v>
      </c>
    </row>
    <row r="232" spans="15:20" x14ac:dyDescent="0.25">
      <c r="O232" s="2"/>
      <c r="T232" s="5" t="s">
        <v>247</v>
      </c>
    </row>
    <row r="233" spans="15:20" x14ac:dyDescent="0.25">
      <c r="O233" s="2"/>
      <c r="T233" s="5" t="s">
        <v>248</v>
      </c>
    </row>
    <row r="234" spans="15:20" x14ac:dyDescent="0.25">
      <c r="O234" s="2"/>
      <c r="T234" s="5" t="s">
        <v>249</v>
      </c>
    </row>
    <row r="235" spans="15:20" x14ac:dyDescent="0.25">
      <c r="O235" s="2"/>
      <c r="T235" s="5" t="s">
        <v>250</v>
      </c>
    </row>
    <row r="236" spans="15:20" x14ac:dyDescent="0.25">
      <c r="O236" s="2"/>
      <c r="T236" s="5" t="s">
        <v>251</v>
      </c>
    </row>
    <row r="237" spans="15:20" x14ac:dyDescent="0.25">
      <c r="O237" s="2"/>
      <c r="T237" s="5" t="s">
        <v>252</v>
      </c>
    </row>
    <row r="238" spans="15:20" x14ac:dyDescent="0.25">
      <c r="O238" s="2"/>
      <c r="T238" s="5" t="s">
        <v>253</v>
      </c>
    </row>
    <row r="239" spans="15:20" x14ac:dyDescent="0.25">
      <c r="O239" s="2"/>
      <c r="T239" s="5" t="s">
        <v>254</v>
      </c>
    </row>
    <row r="240" spans="15:20" x14ac:dyDescent="0.25">
      <c r="O240" s="2"/>
      <c r="T240" s="5" t="s">
        <v>255</v>
      </c>
    </row>
    <row r="241" spans="15:20" x14ac:dyDescent="0.25">
      <c r="O241" s="2"/>
      <c r="T241" s="5" t="s">
        <v>256</v>
      </c>
    </row>
    <row r="242" spans="15:20" x14ac:dyDescent="0.25">
      <c r="O242" s="2"/>
      <c r="T242" s="5" t="s">
        <v>257</v>
      </c>
    </row>
    <row r="243" spans="15:20" x14ac:dyDescent="0.25">
      <c r="O243" s="2"/>
      <c r="T243" s="5" t="s">
        <v>258</v>
      </c>
    </row>
    <row r="244" spans="15:20" x14ac:dyDescent="0.25">
      <c r="O244" s="2"/>
      <c r="T244" s="5" t="s">
        <v>259</v>
      </c>
    </row>
    <row r="245" spans="15:20" x14ac:dyDescent="0.25">
      <c r="O245" s="2"/>
      <c r="T245" s="5" t="s">
        <v>260</v>
      </c>
    </row>
    <row r="246" spans="15:20" x14ac:dyDescent="0.25">
      <c r="O246" s="2"/>
      <c r="T246" s="5" t="s">
        <v>261</v>
      </c>
    </row>
    <row r="247" spans="15:20" x14ac:dyDescent="0.25">
      <c r="O247" s="2"/>
      <c r="T247" s="5" t="s">
        <v>262</v>
      </c>
    </row>
    <row r="248" spans="15:20" x14ac:dyDescent="0.25">
      <c r="O248" s="2"/>
      <c r="T248" s="5" t="s">
        <v>263</v>
      </c>
    </row>
    <row r="249" spans="15:20" x14ac:dyDescent="0.25">
      <c r="O249" s="2"/>
      <c r="T249" s="5" t="s">
        <v>264</v>
      </c>
    </row>
    <row r="250" spans="15:20" x14ac:dyDescent="0.25">
      <c r="O250" s="2"/>
      <c r="T250" s="5" t="s">
        <v>265</v>
      </c>
    </row>
    <row r="251" spans="15:20" x14ac:dyDescent="0.25">
      <c r="O251" s="2"/>
      <c r="T251" s="5" t="s">
        <v>266</v>
      </c>
    </row>
    <row r="252" spans="15:20" x14ac:dyDescent="0.25">
      <c r="O252" s="2"/>
      <c r="T252" s="5" t="s">
        <v>267</v>
      </c>
    </row>
    <row r="253" spans="15:20" x14ac:dyDescent="0.25">
      <c r="O253" s="2"/>
      <c r="T253" s="5" t="s">
        <v>268</v>
      </c>
    </row>
    <row r="254" spans="15:20" x14ac:dyDescent="0.25">
      <c r="O254" s="2"/>
      <c r="T254" s="5" t="s">
        <v>269</v>
      </c>
    </row>
    <row r="255" spans="15:20" x14ac:dyDescent="0.25">
      <c r="O255" s="2"/>
      <c r="T255" s="5" t="s">
        <v>270</v>
      </c>
    </row>
    <row r="256" spans="15:20" x14ac:dyDescent="0.25">
      <c r="O256" s="2"/>
      <c r="T256" s="5" t="s">
        <v>271</v>
      </c>
    </row>
    <row r="257" spans="15:20" x14ac:dyDescent="0.25">
      <c r="O257" s="2"/>
      <c r="T257" s="5" t="s">
        <v>272</v>
      </c>
    </row>
    <row r="258" spans="15:20" x14ac:dyDescent="0.25">
      <c r="O258" s="2"/>
      <c r="T258" s="5" t="s">
        <v>273</v>
      </c>
    </row>
    <row r="259" spans="15:20" x14ac:dyDescent="0.25">
      <c r="O259" s="2"/>
      <c r="T259" s="5" t="s">
        <v>274</v>
      </c>
    </row>
    <row r="260" spans="15:20" x14ac:dyDescent="0.25">
      <c r="O260" s="2"/>
      <c r="T260" s="5" t="s">
        <v>275</v>
      </c>
    </row>
    <row r="261" spans="15:20" x14ac:dyDescent="0.25">
      <c r="O261" s="2"/>
      <c r="T261" s="5" t="s">
        <v>276</v>
      </c>
    </row>
    <row r="262" spans="15:20" x14ac:dyDescent="0.25">
      <c r="O262" s="2"/>
      <c r="T262" s="5" t="s">
        <v>277</v>
      </c>
    </row>
    <row r="263" spans="15:20" x14ac:dyDescent="0.25">
      <c r="O263" s="2"/>
      <c r="T263" s="5" t="s">
        <v>278</v>
      </c>
    </row>
    <row r="264" spans="15:20" x14ac:dyDescent="0.25">
      <c r="O264" s="2"/>
      <c r="T264" s="5" t="s">
        <v>279</v>
      </c>
    </row>
    <row r="265" spans="15:20" x14ac:dyDescent="0.25">
      <c r="O265" s="2"/>
      <c r="T265" s="5" t="s">
        <v>280</v>
      </c>
    </row>
    <row r="266" spans="15:20" x14ac:dyDescent="0.25">
      <c r="O266" s="2"/>
      <c r="T266" s="4" t="s">
        <v>14</v>
      </c>
    </row>
    <row r="267" spans="15:20" x14ac:dyDescent="0.25">
      <c r="O267" s="2"/>
      <c r="T267" s="5" t="s">
        <v>281</v>
      </c>
    </row>
    <row r="268" spans="15:20" x14ac:dyDescent="0.25">
      <c r="O268" s="2"/>
      <c r="T268" s="5" t="s">
        <v>282</v>
      </c>
    </row>
    <row r="269" spans="15:20" x14ac:dyDescent="0.25">
      <c r="O269" s="2"/>
      <c r="T269" s="5" t="s">
        <v>283</v>
      </c>
    </row>
    <row r="270" spans="15:20" x14ac:dyDescent="0.25">
      <c r="O270" s="2"/>
      <c r="T270" s="5" t="s">
        <v>284</v>
      </c>
    </row>
    <row r="271" spans="15:20" x14ac:dyDescent="0.25">
      <c r="O271" s="2"/>
      <c r="T271" s="5" t="s">
        <v>285</v>
      </c>
    </row>
    <row r="272" spans="15:20" x14ac:dyDescent="0.25">
      <c r="O272" s="2"/>
      <c r="T272" s="5" t="s">
        <v>286</v>
      </c>
    </row>
    <row r="273" spans="15:20" x14ac:dyDescent="0.25">
      <c r="O273" s="2"/>
      <c r="T273" s="5" t="s">
        <v>287</v>
      </c>
    </row>
    <row r="274" spans="15:20" x14ac:dyDescent="0.25">
      <c r="O274" s="2"/>
      <c r="T274" s="5" t="s">
        <v>288</v>
      </c>
    </row>
    <row r="275" spans="15:20" x14ac:dyDescent="0.25">
      <c r="O275" s="2"/>
      <c r="T275" s="5" t="s">
        <v>289</v>
      </c>
    </row>
    <row r="276" spans="15:20" x14ac:dyDescent="0.25">
      <c r="O276" s="2"/>
      <c r="T276" s="5" t="s">
        <v>290</v>
      </c>
    </row>
    <row r="277" spans="15:20" x14ac:dyDescent="0.25">
      <c r="O277" s="2"/>
      <c r="T277" s="5" t="s">
        <v>291</v>
      </c>
    </row>
    <row r="278" spans="15:20" x14ac:dyDescent="0.25">
      <c r="O278" s="2"/>
      <c r="T278" s="5" t="s">
        <v>292</v>
      </c>
    </row>
    <row r="279" spans="15:20" x14ac:dyDescent="0.25">
      <c r="O279" s="2"/>
      <c r="T279" s="5" t="s">
        <v>293</v>
      </c>
    </row>
    <row r="280" spans="15:20" x14ac:dyDescent="0.25">
      <c r="O280" s="2"/>
      <c r="T280" s="5" t="s">
        <v>294</v>
      </c>
    </row>
    <row r="281" spans="15:20" x14ac:dyDescent="0.25">
      <c r="O281" s="2"/>
      <c r="T281" s="5" t="s">
        <v>295</v>
      </c>
    </row>
    <row r="282" spans="15:20" x14ac:dyDescent="0.25">
      <c r="O282" s="2"/>
      <c r="T282" s="5" t="s">
        <v>296</v>
      </c>
    </row>
    <row r="283" spans="15:20" x14ac:dyDescent="0.25">
      <c r="O283" s="2"/>
      <c r="T283" s="5" t="s">
        <v>297</v>
      </c>
    </row>
    <row r="284" spans="15:20" x14ac:dyDescent="0.25">
      <c r="O284" s="2"/>
      <c r="T284" s="5" t="s">
        <v>298</v>
      </c>
    </row>
    <row r="285" spans="15:20" x14ac:dyDescent="0.25">
      <c r="O285" s="2"/>
      <c r="T285" s="5" t="s">
        <v>299</v>
      </c>
    </row>
    <row r="286" spans="15:20" x14ac:dyDescent="0.25">
      <c r="O286" s="2"/>
      <c r="T286" s="5" t="s">
        <v>300</v>
      </c>
    </row>
    <row r="287" spans="15:20" x14ac:dyDescent="0.25">
      <c r="O287" s="2"/>
      <c r="T287" s="5" t="s">
        <v>301</v>
      </c>
    </row>
    <row r="288" spans="15:20" x14ac:dyDescent="0.25">
      <c r="O288" s="2"/>
      <c r="T288" s="5" t="s">
        <v>302</v>
      </c>
    </row>
    <row r="289" spans="15:20" x14ac:dyDescent="0.25">
      <c r="O289" s="2"/>
      <c r="T289" s="5" t="s">
        <v>303</v>
      </c>
    </row>
    <row r="290" spans="15:20" x14ac:dyDescent="0.25">
      <c r="O290" s="2"/>
      <c r="T290" s="5" t="s">
        <v>304</v>
      </c>
    </row>
    <row r="291" spans="15:20" x14ac:dyDescent="0.25">
      <c r="O291" s="2"/>
      <c r="T291" s="5" t="s">
        <v>305</v>
      </c>
    </row>
    <row r="292" spans="15:20" x14ac:dyDescent="0.25">
      <c r="O292" s="2"/>
      <c r="T292" s="5" t="s">
        <v>306</v>
      </c>
    </row>
    <row r="293" spans="15:20" x14ac:dyDescent="0.25">
      <c r="O293" s="2"/>
      <c r="T293" s="5" t="s">
        <v>307</v>
      </c>
    </row>
    <row r="294" spans="15:20" x14ac:dyDescent="0.25">
      <c r="O294" s="2"/>
      <c r="T294" s="5" t="s">
        <v>308</v>
      </c>
    </row>
    <row r="295" spans="15:20" x14ac:dyDescent="0.25">
      <c r="O295" s="2"/>
      <c r="T295" s="5" t="s">
        <v>309</v>
      </c>
    </row>
    <row r="296" spans="15:20" x14ac:dyDescent="0.25">
      <c r="O296" s="2"/>
      <c r="T296" s="5" t="s">
        <v>310</v>
      </c>
    </row>
    <row r="297" spans="15:20" x14ac:dyDescent="0.25">
      <c r="O297" s="2"/>
      <c r="T297" s="5" t="s">
        <v>311</v>
      </c>
    </row>
    <row r="298" spans="15:20" x14ac:dyDescent="0.25">
      <c r="O298" s="2"/>
      <c r="T298" s="5" t="s">
        <v>312</v>
      </c>
    </row>
    <row r="299" spans="15:20" x14ac:dyDescent="0.25">
      <c r="O299" s="2"/>
      <c r="T299" s="5" t="s">
        <v>313</v>
      </c>
    </row>
    <row r="300" spans="15:20" x14ac:dyDescent="0.25">
      <c r="O300" s="2"/>
      <c r="T300" s="5" t="s">
        <v>314</v>
      </c>
    </row>
    <row r="301" spans="15:20" x14ac:dyDescent="0.25">
      <c r="O301" s="2"/>
      <c r="T301" s="5" t="s">
        <v>315</v>
      </c>
    </row>
    <row r="302" spans="15:20" x14ac:dyDescent="0.25">
      <c r="O302" s="2"/>
      <c r="T302" s="5" t="s">
        <v>316</v>
      </c>
    </row>
    <row r="303" spans="15:20" x14ac:dyDescent="0.25">
      <c r="O303" s="2"/>
      <c r="T303" s="5" t="s">
        <v>317</v>
      </c>
    </row>
    <row r="304" spans="15:20" x14ac:dyDescent="0.25">
      <c r="O304" s="2"/>
      <c r="T304" s="5" t="s">
        <v>318</v>
      </c>
    </row>
    <row r="305" spans="15:20" x14ac:dyDescent="0.25">
      <c r="O305" s="2"/>
      <c r="T305" s="5" t="s">
        <v>319</v>
      </c>
    </row>
    <row r="306" spans="15:20" x14ac:dyDescent="0.25">
      <c r="O306" s="2"/>
      <c r="T306" s="5" t="s">
        <v>320</v>
      </c>
    </row>
    <row r="307" spans="15:20" x14ac:dyDescent="0.25">
      <c r="O307" s="2"/>
      <c r="T307" s="5" t="s">
        <v>321</v>
      </c>
    </row>
    <row r="308" spans="15:20" x14ac:dyDescent="0.25">
      <c r="O308" s="2"/>
      <c r="T308" s="5" t="s">
        <v>322</v>
      </c>
    </row>
    <row r="309" spans="15:20" x14ac:dyDescent="0.25">
      <c r="O309" s="2"/>
      <c r="T309" s="5" t="s">
        <v>323</v>
      </c>
    </row>
    <row r="310" spans="15:20" x14ac:dyDescent="0.25">
      <c r="O310" s="2"/>
      <c r="T310" s="5" t="s">
        <v>324</v>
      </c>
    </row>
    <row r="311" spans="15:20" x14ac:dyDescent="0.25">
      <c r="O311" s="2"/>
      <c r="T311" s="5" t="s">
        <v>325</v>
      </c>
    </row>
    <row r="312" spans="15:20" x14ac:dyDescent="0.25">
      <c r="O312" s="2"/>
      <c r="T312" s="5" t="s">
        <v>326</v>
      </c>
    </row>
    <row r="313" spans="15:20" x14ac:dyDescent="0.25">
      <c r="O313" s="2"/>
      <c r="T313" s="5" t="s">
        <v>327</v>
      </c>
    </row>
    <row r="314" spans="15:20" x14ac:dyDescent="0.25">
      <c r="O314" s="2"/>
      <c r="T314" s="5" t="s">
        <v>328</v>
      </c>
    </row>
    <row r="315" spans="15:20" x14ac:dyDescent="0.25">
      <c r="O315" s="2"/>
      <c r="T315" s="5" t="s">
        <v>329</v>
      </c>
    </row>
    <row r="316" spans="15:20" x14ac:dyDescent="0.25">
      <c r="O316" s="2"/>
      <c r="T316" s="5" t="s">
        <v>330</v>
      </c>
    </row>
    <row r="317" spans="15:20" x14ac:dyDescent="0.25">
      <c r="O317" s="2"/>
      <c r="T317" s="5" t="s">
        <v>331</v>
      </c>
    </row>
    <row r="318" spans="15:20" x14ac:dyDescent="0.25">
      <c r="O318" s="2"/>
      <c r="T318" s="5" t="s">
        <v>332</v>
      </c>
    </row>
    <row r="319" spans="15:20" x14ac:dyDescent="0.25">
      <c r="O319" s="2"/>
      <c r="T319" s="5" t="s">
        <v>333</v>
      </c>
    </row>
    <row r="320" spans="15:20" x14ac:dyDescent="0.25">
      <c r="O320" s="2"/>
      <c r="T320" s="5" t="s">
        <v>334</v>
      </c>
    </row>
    <row r="321" spans="15:20" x14ac:dyDescent="0.25">
      <c r="O321" s="2"/>
      <c r="T321" s="5" t="s">
        <v>335</v>
      </c>
    </row>
    <row r="322" spans="15:20" x14ac:dyDescent="0.25">
      <c r="O322" s="2"/>
      <c r="T322" s="5" t="s">
        <v>336</v>
      </c>
    </row>
    <row r="323" spans="15:20" x14ac:dyDescent="0.25">
      <c r="O323" s="2"/>
      <c r="T323" s="5" t="s">
        <v>337</v>
      </c>
    </row>
    <row r="324" spans="15:20" x14ac:dyDescent="0.25">
      <c r="O324" s="2"/>
      <c r="T324" s="5" t="s">
        <v>338</v>
      </c>
    </row>
    <row r="325" spans="15:20" x14ac:dyDescent="0.25">
      <c r="O325" s="2"/>
      <c r="T325" s="5" t="s">
        <v>339</v>
      </c>
    </row>
    <row r="326" spans="15:20" x14ac:dyDescent="0.25">
      <c r="O326" s="2"/>
      <c r="T326" s="5" t="s">
        <v>340</v>
      </c>
    </row>
    <row r="327" spans="15:20" x14ac:dyDescent="0.25">
      <c r="O327" s="2"/>
      <c r="T327" s="5" t="s">
        <v>341</v>
      </c>
    </row>
    <row r="328" spans="15:20" x14ac:dyDescent="0.25">
      <c r="O328" s="2"/>
      <c r="T328" s="5" t="s">
        <v>342</v>
      </c>
    </row>
    <row r="329" spans="15:20" x14ac:dyDescent="0.25">
      <c r="O329" s="2"/>
      <c r="T329" s="5" t="s">
        <v>343</v>
      </c>
    </row>
    <row r="330" spans="15:20" x14ac:dyDescent="0.25">
      <c r="O330" s="2"/>
      <c r="T330" s="5" t="s">
        <v>344</v>
      </c>
    </row>
    <row r="331" spans="15:20" x14ac:dyDescent="0.25">
      <c r="O331" s="2"/>
      <c r="T331" s="5" t="s">
        <v>345</v>
      </c>
    </row>
    <row r="332" spans="15:20" x14ac:dyDescent="0.25">
      <c r="O332" s="2"/>
      <c r="T332" s="5" t="s">
        <v>346</v>
      </c>
    </row>
    <row r="333" spans="15:20" x14ac:dyDescent="0.25">
      <c r="O333" s="2"/>
      <c r="T333" s="5" t="s">
        <v>347</v>
      </c>
    </row>
    <row r="334" spans="15:20" x14ac:dyDescent="0.25">
      <c r="O334" s="2"/>
      <c r="T334" s="5" t="s">
        <v>348</v>
      </c>
    </row>
    <row r="335" spans="15:20" x14ac:dyDescent="0.25">
      <c r="O335" s="2"/>
      <c r="T335" s="5" t="s">
        <v>349</v>
      </c>
    </row>
    <row r="336" spans="15:20" x14ac:dyDescent="0.25">
      <c r="O336" s="2"/>
      <c r="T336" s="5" t="s">
        <v>350</v>
      </c>
    </row>
    <row r="337" spans="15:20" x14ac:dyDescent="0.25">
      <c r="O337" s="2"/>
      <c r="T337" s="5" t="s">
        <v>351</v>
      </c>
    </row>
    <row r="338" spans="15:20" x14ac:dyDescent="0.25">
      <c r="O338" s="2"/>
      <c r="T338" s="5" t="s">
        <v>352</v>
      </c>
    </row>
    <row r="339" spans="15:20" x14ac:dyDescent="0.25">
      <c r="O339" s="2"/>
      <c r="T339" s="5" t="s">
        <v>353</v>
      </c>
    </row>
    <row r="340" spans="15:20" x14ac:dyDescent="0.25">
      <c r="O340" s="2"/>
      <c r="T340" s="5" t="s">
        <v>354</v>
      </c>
    </row>
    <row r="341" spans="15:20" x14ac:dyDescent="0.25">
      <c r="O341" s="2"/>
      <c r="T341" s="5" t="s">
        <v>355</v>
      </c>
    </row>
    <row r="342" spans="15:20" x14ac:dyDescent="0.25">
      <c r="O342" s="2"/>
      <c r="T342" s="5" t="s">
        <v>356</v>
      </c>
    </row>
    <row r="343" spans="15:20" x14ac:dyDescent="0.25">
      <c r="O343" s="2"/>
      <c r="T343" s="5" t="s">
        <v>357</v>
      </c>
    </row>
    <row r="344" spans="15:20" x14ac:dyDescent="0.25">
      <c r="O344" s="2"/>
      <c r="T344" s="5" t="s">
        <v>358</v>
      </c>
    </row>
    <row r="345" spans="15:20" x14ac:dyDescent="0.25">
      <c r="O345" s="2"/>
      <c r="T345" s="5" t="s">
        <v>359</v>
      </c>
    </row>
    <row r="346" spans="15:20" x14ac:dyDescent="0.25">
      <c r="O346" s="2"/>
      <c r="T346" s="5" t="s">
        <v>360</v>
      </c>
    </row>
    <row r="347" spans="15:20" x14ac:dyDescent="0.25">
      <c r="O347" s="2"/>
      <c r="T347" s="5" t="s">
        <v>361</v>
      </c>
    </row>
    <row r="348" spans="15:20" x14ac:dyDescent="0.25">
      <c r="O348" s="2"/>
      <c r="T348" s="5" t="s">
        <v>362</v>
      </c>
    </row>
    <row r="349" spans="15:20" x14ac:dyDescent="0.25">
      <c r="O349" s="2"/>
      <c r="T349" s="5" t="s">
        <v>363</v>
      </c>
    </row>
    <row r="350" spans="15:20" x14ac:dyDescent="0.25">
      <c r="O350" s="2"/>
      <c r="T350" s="5" t="s">
        <v>364</v>
      </c>
    </row>
    <row r="351" spans="15:20" x14ac:dyDescent="0.25">
      <c r="O351" s="2"/>
      <c r="T351" s="5" t="s">
        <v>365</v>
      </c>
    </row>
    <row r="352" spans="15:20" x14ac:dyDescent="0.25">
      <c r="O352" s="2"/>
      <c r="T352" s="5" t="s">
        <v>366</v>
      </c>
    </row>
    <row r="353" spans="15:20" x14ac:dyDescent="0.25">
      <c r="O353" s="2"/>
      <c r="T353" s="5" t="s">
        <v>367</v>
      </c>
    </row>
    <row r="354" spans="15:20" x14ac:dyDescent="0.25">
      <c r="O354" s="2"/>
      <c r="T354" s="5" t="s">
        <v>368</v>
      </c>
    </row>
    <row r="355" spans="15:20" x14ac:dyDescent="0.25">
      <c r="O355" s="2"/>
      <c r="T355" s="5" t="s">
        <v>369</v>
      </c>
    </row>
    <row r="356" spans="15:20" x14ac:dyDescent="0.25">
      <c r="O356" s="2"/>
      <c r="T356" s="5" t="s">
        <v>370</v>
      </c>
    </row>
    <row r="357" spans="15:20" x14ac:dyDescent="0.25">
      <c r="O357" s="2"/>
      <c r="T357" s="5" t="s">
        <v>371</v>
      </c>
    </row>
    <row r="358" spans="15:20" x14ac:dyDescent="0.25">
      <c r="O358" s="2"/>
      <c r="T358" s="5" t="s">
        <v>372</v>
      </c>
    </row>
    <row r="359" spans="15:20" x14ac:dyDescent="0.25">
      <c r="O359" s="2"/>
      <c r="T359" s="5" t="s">
        <v>373</v>
      </c>
    </row>
    <row r="360" spans="15:20" x14ac:dyDescent="0.25">
      <c r="O360" s="2"/>
      <c r="T360" s="5" t="s">
        <v>374</v>
      </c>
    </row>
    <row r="361" spans="15:20" x14ac:dyDescent="0.25">
      <c r="O361" s="2"/>
      <c r="T361" s="5" t="s">
        <v>375</v>
      </c>
    </row>
    <row r="362" spans="15:20" x14ac:dyDescent="0.25">
      <c r="O362" s="2"/>
      <c r="T362" s="5" t="s">
        <v>376</v>
      </c>
    </row>
    <row r="363" spans="15:20" x14ac:dyDescent="0.25">
      <c r="O363" s="2"/>
    </row>
    <row r="364" spans="15:20" x14ac:dyDescent="0.25">
      <c r="O364" s="2"/>
    </row>
    <row r="365" spans="15:20" x14ac:dyDescent="0.25">
      <c r="O365" s="2"/>
    </row>
    <row r="366" spans="15:20" x14ac:dyDescent="0.25">
      <c r="O366" s="2"/>
    </row>
    <row r="367" spans="15:20" x14ac:dyDescent="0.25">
      <c r="O367" s="2"/>
    </row>
    <row r="368" spans="15:20" x14ac:dyDescent="0.25">
      <c r="O368" s="2"/>
    </row>
    <row r="369" spans="15:15" x14ac:dyDescent="0.25">
      <c r="O369" s="2"/>
    </row>
    <row r="370" spans="15:15" x14ac:dyDescent="0.25">
      <c r="O370" s="2"/>
    </row>
    <row r="371" spans="15:15" x14ac:dyDescent="0.25">
      <c r="O371" s="2"/>
    </row>
  </sheetData>
  <mergeCells count="4">
    <mergeCell ref="D9:G9"/>
    <mergeCell ref="A7:B7"/>
    <mergeCell ref="A3:A5"/>
    <mergeCell ref="A6:O6"/>
  </mergeCells>
  <phoneticPr fontId="11" type="noConversion"/>
  <dataValidations xWindow="737" yWindow="459" count="12">
    <dataValidation allowBlank="1" showInputMessage="1" showErrorMessage="1" promptTitle="PACC" prompt="Este valor se calculará automáticamente, resultado de la multiplicación de la cantidad total por el precio unitario estimado." sqref="J11:J146"/>
    <dataValidation allowBlank="1" showInputMessage="1" showErrorMessage="1" promptTitle="PACC" prompt="La cantidad total resultará de la suma de las cantidades requeridas en cada trimestre. " sqref="H11:H146"/>
    <dataValidation type="list" allowBlank="1" showInputMessage="1" showErrorMessage="1" promptTitle="PACC" prompt="Seleccione el Código de Bienes y Servicios._x000a_" sqref="A11:A146">
      <formula1>$T$11:$T$362</formula1>
    </dataValidation>
    <dataValidation allowBlank="1" showInputMessage="1" showErrorMessage="1" promptTitle="PACC" prompt="Digite la descripción de la compra o contratación." sqref="B11:B146"/>
    <dataValidation allowBlank="1" showInputMessage="1" showErrorMessage="1" promptTitle="PACC" prompt="Digite la unidad de medida._x000a__x000a_" sqref="C11:C146"/>
    <dataValidation allowBlank="1" showInputMessage="1" showErrorMessage="1" promptTitle="PACC" prompt="Digite la cantidad requerida en este período._x000a_" sqref="D11:G11 D107:G146 D16:G16"/>
    <dataValidation allowBlank="1" showInputMessage="1" showErrorMessage="1" promptTitle="PACC" prompt="Digite el precio unitario estimado._x000a_" sqref="I11:I146"/>
    <dataValidation allowBlank="1" showInputMessage="1" showErrorMessage="1" promptTitle="PACC" prompt="Este valor se calculará sumando los costos totales que posean el mismo Código de Catálogo de Bienes y Servicios." sqref="K11:K146"/>
    <dataValidation allowBlank="1" showInputMessage="1" showErrorMessage="1" promptTitle="PACC" prompt="Digite la fuente de financiamiento del procedimiento de referencia." sqref="M11:M146"/>
    <dataValidation allowBlank="1" showInputMessage="1" showErrorMessage="1" promptTitle="PACC" prompt="Digite el valor adquirido." sqref="N11:N146"/>
    <dataValidation allowBlank="1" showInputMessage="1" showErrorMessage="1" promptTitle="PACC" prompt="Digite las observaciones que considere." sqref="O11:O146"/>
    <dataValidation type="list" allowBlank="1" showInputMessage="1" showErrorMessage="1" promptTitle="PACC" prompt="Seleccione el procedimiento de selección." sqref="L11:L146">
      <formula1>$W$11:$W$17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45"/>
  <sheetViews>
    <sheetView tabSelected="1" topLeftCell="A469" zoomScale="59" zoomScaleNormal="59" workbookViewId="0">
      <selection activeCell="D322" sqref="D322"/>
    </sheetView>
  </sheetViews>
  <sheetFormatPr baseColWidth="10" defaultColWidth="11.42578125" defaultRowHeight="18" x14ac:dyDescent="0.25"/>
  <cols>
    <col min="1" max="1" width="75" style="25" customWidth="1"/>
    <col min="2" max="2" width="118.85546875" style="25" customWidth="1"/>
    <col min="3" max="3" width="25.140625" style="25" customWidth="1"/>
    <col min="4" max="4" width="12" style="25" customWidth="1"/>
    <col min="5" max="6" width="12.28515625" style="25" customWidth="1"/>
    <col min="7" max="7" width="13" style="25" customWidth="1"/>
    <col min="8" max="8" width="19.140625" style="25" customWidth="1"/>
    <col min="9" max="9" width="20.140625" style="25" customWidth="1"/>
    <col min="10" max="10" width="23" style="25" customWidth="1"/>
    <col min="11" max="11" width="36.7109375" style="25" customWidth="1"/>
    <col min="12" max="12" width="46.7109375" style="25" customWidth="1"/>
    <col min="13" max="13" width="33.85546875" style="25" customWidth="1"/>
    <col min="14" max="14" width="39.28515625" style="25" customWidth="1"/>
    <col min="15" max="15" width="37.7109375" style="25" customWidth="1"/>
    <col min="16" max="16" width="19.42578125" style="25" customWidth="1"/>
    <col min="17" max="17" width="18.85546875" style="25" customWidth="1"/>
    <col min="18" max="18" width="17.140625" style="25" customWidth="1"/>
    <col min="19" max="19" width="21.42578125" style="25" customWidth="1"/>
    <col min="20" max="20" width="64.5703125" style="25" hidden="1" customWidth="1"/>
    <col min="21" max="21" width="20.85546875" style="25" customWidth="1"/>
    <col min="22" max="22" width="0" style="25" hidden="1" customWidth="1"/>
    <col min="23" max="23" width="52.28515625" style="25" hidden="1" customWidth="1"/>
    <col min="24" max="24" width="17.7109375" style="25" customWidth="1"/>
    <col min="25" max="16384" width="11.42578125" style="25"/>
  </cols>
  <sheetData>
    <row r="1" spans="1:23" ht="18.75" thickBot="1" x14ac:dyDescent="0.3"/>
    <row r="2" spans="1:23" ht="23.25" customHeight="1" x14ac:dyDescent="0.25">
      <c r="A2" s="10" t="s">
        <v>25</v>
      </c>
      <c r="N2" s="14" t="s">
        <v>2</v>
      </c>
      <c r="O2" s="23">
        <v>41247</v>
      </c>
    </row>
    <row r="3" spans="1:23" ht="22.5" customHeight="1" x14ac:dyDescent="0.25">
      <c r="A3" s="97"/>
      <c r="N3" s="15" t="s">
        <v>3</v>
      </c>
      <c r="O3" s="24">
        <v>41248</v>
      </c>
    </row>
    <row r="4" spans="1:23" ht="20.25" x14ac:dyDescent="0.3">
      <c r="A4" s="97"/>
      <c r="B4" s="26"/>
      <c r="C4" s="26"/>
      <c r="D4" s="26"/>
      <c r="E4" s="26"/>
      <c r="F4" s="26"/>
      <c r="G4" s="26"/>
      <c r="H4" s="26"/>
      <c r="I4" s="26"/>
      <c r="J4" s="26"/>
      <c r="K4" s="26"/>
      <c r="N4" s="15" t="s">
        <v>4</v>
      </c>
      <c r="O4" s="16">
        <v>1</v>
      </c>
    </row>
    <row r="5" spans="1:23" ht="17.25" customHeight="1" thickBot="1" x14ac:dyDescent="0.3">
      <c r="A5" s="97"/>
      <c r="B5" s="12"/>
      <c r="C5" s="12"/>
      <c r="D5" s="12"/>
      <c r="E5" s="12"/>
      <c r="F5" s="12"/>
      <c r="G5" s="12"/>
      <c r="H5" s="12"/>
      <c r="I5" s="12"/>
      <c r="J5" s="12"/>
      <c r="K5" s="12"/>
      <c r="N5" s="17" t="s">
        <v>12</v>
      </c>
      <c r="O5" s="18">
        <v>10</v>
      </c>
    </row>
    <row r="6" spans="1:23" ht="29.25" customHeight="1" x14ac:dyDescent="0.3">
      <c r="A6" s="98" t="s">
        <v>483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23" x14ac:dyDescent="0.25">
      <c r="A7" s="96" t="s">
        <v>955</v>
      </c>
      <c r="B7" s="96"/>
      <c r="C7" s="12"/>
      <c r="D7" s="12"/>
      <c r="E7" s="12"/>
      <c r="F7" s="12"/>
      <c r="G7" s="12"/>
      <c r="H7" s="12"/>
      <c r="I7" s="12"/>
      <c r="J7" s="12"/>
      <c r="K7" s="12"/>
    </row>
    <row r="8" spans="1:23" ht="18.75" thickBot="1" x14ac:dyDescent="0.3"/>
    <row r="9" spans="1:23" ht="23.25" customHeight="1" x14ac:dyDescent="0.25">
      <c r="C9" s="3"/>
      <c r="D9" s="93" t="s">
        <v>15</v>
      </c>
      <c r="E9" s="94"/>
      <c r="F9" s="94"/>
      <c r="G9" s="95"/>
      <c r="H9" s="3"/>
      <c r="I9" s="3"/>
      <c r="J9" s="3"/>
      <c r="K9" s="3"/>
    </row>
    <row r="10" spans="1:23" ht="165.75" customHeight="1" x14ac:dyDescent="0.25">
      <c r="A10" s="19" t="s">
        <v>11</v>
      </c>
      <c r="B10" s="20" t="s">
        <v>378</v>
      </c>
      <c r="C10" s="20" t="s">
        <v>0</v>
      </c>
      <c r="D10" s="21" t="s">
        <v>7</v>
      </c>
      <c r="E10" s="21" t="s">
        <v>8</v>
      </c>
      <c r="F10" s="21" t="s">
        <v>9</v>
      </c>
      <c r="G10" s="21" t="s">
        <v>10</v>
      </c>
      <c r="H10" s="20" t="s">
        <v>5</v>
      </c>
      <c r="I10" s="20" t="s">
        <v>16</v>
      </c>
      <c r="J10" s="20" t="s">
        <v>482</v>
      </c>
      <c r="K10" s="20" t="s">
        <v>377</v>
      </c>
      <c r="L10" s="20" t="s">
        <v>19</v>
      </c>
      <c r="M10" s="20" t="s">
        <v>6</v>
      </c>
      <c r="N10" s="20" t="s">
        <v>1</v>
      </c>
      <c r="O10" s="22" t="s">
        <v>13</v>
      </c>
      <c r="Q10" s="6"/>
      <c r="R10" s="6"/>
      <c r="S10" s="6"/>
      <c r="T10" s="6"/>
      <c r="U10" s="6"/>
    </row>
    <row r="11" spans="1:23" x14ac:dyDescent="0.25">
      <c r="A11" s="28" t="s">
        <v>209</v>
      </c>
      <c r="B11" s="58" t="s">
        <v>509</v>
      </c>
      <c r="C11"/>
      <c r="D11"/>
      <c r="E11"/>
      <c r="F11"/>
      <c r="G11"/>
      <c r="H11" s="29"/>
      <c r="I11" s="9"/>
      <c r="J11" s="9"/>
      <c r="K11" s="51">
        <f>SUM(J11:J38)</f>
        <v>1167662</v>
      </c>
      <c r="L11" s="34" t="s">
        <v>20</v>
      </c>
      <c r="M11" s="7" t="s">
        <v>388</v>
      </c>
      <c r="N11" s="9"/>
      <c r="O11" s="7"/>
      <c r="T11" s="5" t="s">
        <v>26</v>
      </c>
      <c r="W11" s="13" t="s">
        <v>23</v>
      </c>
    </row>
    <row r="12" spans="1:23" x14ac:dyDescent="0.25">
      <c r="A12" s="28"/>
      <c r="B12" s="57" t="s">
        <v>510</v>
      </c>
      <c r="C12" s="57" t="s">
        <v>550</v>
      </c>
      <c r="D12" s="59">
        <v>100</v>
      </c>
      <c r="E12" s="59"/>
      <c r="F12" s="59"/>
      <c r="G12" s="59">
        <v>30</v>
      </c>
      <c r="H12" s="29">
        <f>D12+E12+F12+G12</f>
        <v>130</v>
      </c>
      <c r="I12" s="9">
        <v>175</v>
      </c>
      <c r="J12" s="9">
        <f>Tabla13[[#This Row],[PRECIO UNITARIO ESTIMADO]]*Tabla13[[#This Row],[CANTIDAD TOTAL]]</f>
        <v>22750</v>
      </c>
      <c r="K12" s="9"/>
      <c r="L12" s="7"/>
      <c r="M12" s="7"/>
      <c r="N12" s="9"/>
      <c r="O12" s="7"/>
      <c r="T12" s="5" t="s">
        <v>27</v>
      </c>
      <c r="W12" s="13" t="s">
        <v>24</v>
      </c>
    </row>
    <row r="13" spans="1:23" x14ac:dyDescent="0.25">
      <c r="A13" s="28"/>
      <c r="B13" s="57" t="s">
        <v>511</v>
      </c>
      <c r="C13" s="57" t="s">
        <v>550</v>
      </c>
      <c r="D13" s="59">
        <v>150</v>
      </c>
      <c r="E13" s="59"/>
      <c r="F13" s="59"/>
      <c r="G13" s="59">
        <v>130</v>
      </c>
      <c r="H13" s="29">
        <f t="shared" ref="H13:H38" si="0">D13+E13+F13+G13</f>
        <v>280</v>
      </c>
      <c r="I13" s="9">
        <v>130</v>
      </c>
      <c r="J13" s="9">
        <f>Tabla13[[#This Row],[CANTIDAD TOTAL]]*Tabla13[[#This Row],[PRECIO UNITARIO ESTIMADO]]</f>
        <v>36400</v>
      </c>
      <c r="K13" s="9"/>
      <c r="L13" s="7"/>
      <c r="M13" s="7"/>
      <c r="N13" s="9"/>
      <c r="O13" s="7"/>
      <c r="T13" s="5" t="s">
        <v>28</v>
      </c>
      <c r="W13" s="13" t="s">
        <v>22</v>
      </c>
    </row>
    <row r="14" spans="1:23" x14ac:dyDescent="0.25">
      <c r="A14" s="28"/>
      <c r="B14" s="57" t="s">
        <v>512</v>
      </c>
      <c r="C14" s="57" t="s">
        <v>550</v>
      </c>
      <c r="D14" s="59">
        <v>100</v>
      </c>
      <c r="E14" s="59"/>
      <c r="F14" s="59"/>
      <c r="G14" s="59">
        <v>24</v>
      </c>
      <c r="H14" s="29">
        <f t="shared" si="0"/>
        <v>124</v>
      </c>
      <c r="I14" s="9">
        <v>175</v>
      </c>
      <c r="J14" s="9">
        <f>Tabla13[[#This Row],[CANTIDAD TOTAL]]*Tabla13[[#This Row],[PRECIO UNITARIO ESTIMADO]]</f>
        <v>21700</v>
      </c>
      <c r="K14" s="9"/>
      <c r="L14" s="7"/>
      <c r="M14" s="7"/>
      <c r="N14" s="9"/>
      <c r="O14" s="7"/>
      <c r="T14" s="5" t="s">
        <v>29</v>
      </c>
      <c r="W14" s="13" t="s">
        <v>21</v>
      </c>
    </row>
    <row r="15" spans="1:23" x14ac:dyDescent="0.25">
      <c r="A15" s="28"/>
      <c r="B15" s="57" t="s">
        <v>513</v>
      </c>
      <c r="C15" s="57" t="s">
        <v>381</v>
      </c>
      <c r="D15" s="59">
        <v>100</v>
      </c>
      <c r="E15" s="59"/>
      <c r="F15" s="59"/>
      <c r="G15" s="59">
        <v>18</v>
      </c>
      <c r="H15" s="29">
        <f t="shared" si="0"/>
        <v>118</v>
      </c>
      <c r="I15" s="9">
        <v>195</v>
      </c>
      <c r="J15" s="9">
        <f>Tabla13[[#This Row],[CANTIDAD TOTAL]]*Tabla13[[#This Row],[PRECIO UNITARIO ESTIMADO]]</f>
        <v>23010</v>
      </c>
      <c r="K15" s="9"/>
      <c r="L15" s="7"/>
      <c r="M15" s="7"/>
      <c r="N15" s="9"/>
      <c r="O15" s="7"/>
      <c r="T15" s="5" t="s">
        <v>30</v>
      </c>
      <c r="W15" s="13" t="s">
        <v>20</v>
      </c>
    </row>
    <row r="16" spans="1:23" x14ac:dyDescent="0.25">
      <c r="A16" s="28"/>
      <c r="B16" s="57" t="s">
        <v>514</v>
      </c>
      <c r="C16" s="57" t="s">
        <v>381</v>
      </c>
      <c r="D16" s="59">
        <v>130</v>
      </c>
      <c r="E16" s="59"/>
      <c r="F16" s="59"/>
      <c r="G16" s="59">
        <v>72</v>
      </c>
      <c r="H16" s="29">
        <f t="shared" si="0"/>
        <v>202</v>
      </c>
      <c r="I16" s="9">
        <v>250</v>
      </c>
      <c r="J16" s="9">
        <f>Tabla13[[#This Row],[CANTIDAD TOTAL]]*Tabla13[[#This Row],[PRECIO UNITARIO ESTIMADO]]</f>
        <v>50500</v>
      </c>
      <c r="K16" s="9"/>
      <c r="L16" s="7"/>
      <c r="M16" s="7"/>
      <c r="N16" s="9"/>
      <c r="O16" s="7"/>
      <c r="T16" s="5" t="s">
        <v>31</v>
      </c>
      <c r="W16" s="13" t="s">
        <v>17</v>
      </c>
    </row>
    <row r="17" spans="1:23" x14ac:dyDescent="0.25">
      <c r="A17" s="28"/>
      <c r="B17" s="57" t="s">
        <v>515</v>
      </c>
      <c r="C17" s="57" t="s">
        <v>381</v>
      </c>
      <c r="D17" s="59">
        <v>72</v>
      </c>
      <c r="E17" s="59"/>
      <c r="F17" s="59"/>
      <c r="G17" s="59">
        <v>24</v>
      </c>
      <c r="H17" s="29">
        <f t="shared" si="0"/>
        <v>96</v>
      </c>
      <c r="I17" s="9">
        <v>210</v>
      </c>
      <c r="J17" s="9">
        <f>Tabla13[[#This Row],[CANTIDAD TOTAL]]*Tabla13[[#This Row],[PRECIO UNITARIO ESTIMADO]]</f>
        <v>20160</v>
      </c>
      <c r="K17" s="9"/>
      <c r="L17" s="7"/>
      <c r="M17" s="7"/>
      <c r="N17" s="9"/>
      <c r="O17" s="7"/>
      <c r="T17" s="5" t="s">
        <v>32</v>
      </c>
      <c r="W17" s="13" t="s">
        <v>18</v>
      </c>
    </row>
    <row r="18" spans="1:23" x14ac:dyDescent="0.25">
      <c r="A18" s="28"/>
      <c r="B18" s="57" t="s">
        <v>516</v>
      </c>
      <c r="C18" s="57" t="s">
        <v>550</v>
      </c>
      <c r="D18" s="59">
        <v>20</v>
      </c>
      <c r="E18" s="59"/>
      <c r="F18" s="59"/>
      <c r="G18" s="59">
        <v>16</v>
      </c>
      <c r="H18" s="29">
        <f t="shared" si="0"/>
        <v>36</v>
      </c>
      <c r="I18" s="9">
        <v>130</v>
      </c>
      <c r="J18" s="9">
        <f>Tabla13[[#This Row],[CANTIDAD TOTAL]]*Tabla13[[#This Row],[PRECIO UNITARIO ESTIMADO]]</f>
        <v>4680</v>
      </c>
      <c r="K18" s="9"/>
      <c r="L18" s="7"/>
      <c r="M18" s="7"/>
      <c r="N18" s="9"/>
      <c r="O18" s="7"/>
      <c r="T18" s="5" t="s">
        <v>33</v>
      </c>
      <c r="W18" s="13"/>
    </row>
    <row r="19" spans="1:23" x14ac:dyDescent="0.25">
      <c r="A19" s="28"/>
      <c r="B19" s="57" t="s">
        <v>517</v>
      </c>
      <c r="C19" s="57" t="s">
        <v>550</v>
      </c>
      <c r="D19" s="59">
        <v>100</v>
      </c>
      <c r="E19" s="59"/>
      <c r="F19" s="59"/>
      <c r="G19" s="59">
        <v>60</v>
      </c>
      <c r="H19" s="29">
        <f t="shared" si="0"/>
        <v>160</v>
      </c>
      <c r="I19" s="9">
        <v>55</v>
      </c>
      <c r="J19" s="9">
        <f>Tabla13[[#This Row],[CANTIDAD TOTAL]]*Tabla13[[#This Row],[PRECIO UNITARIO ESTIMADO]]</f>
        <v>8800</v>
      </c>
      <c r="K19" s="9"/>
      <c r="L19" s="7"/>
      <c r="M19" s="7"/>
      <c r="N19" s="9"/>
      <c r="O19" s="7"/>
      <c r="T19" s="5" t="s">
        <v>34</v>
      </c>
      <c r="W19" s="13"/>
    </row>
    <row r="20" spans="1:23" x14ac:dyDescent="0.25">
      <c r="A20" s="28"/>
      <c r="B20" s="57" t="s">
        <v>518</v>
      </c>
      <c r="C20" s="57" t="s">
        <v>550</v>
      </c>
      <c r="D20" s="59">
        <v>30</v>
      </c>
      <c r="E20" s="59"/>
      <c r="F20" s="59"/>
      <c r="G20" s="59">
        <v>18</v>
      </c>
      <c r="H20" s="29">
        <f t="shared" si="0"/>
        <v>48</v>
      </c>
      <c r="I20" s="9">
        <v>70</v>
      </c>
      <c r="J20" s="9">
        <f>Tabla13[[#This Row],[CANTIDAD TOTAL]]*Tabla13[[#This Row],[PRECIO UNITARIO ESTIMADO]]</f>
        <v>3360</v>
      </c>
      <c r="K20" s="9"/>
      <c r="L20" s="7"/>
      <c r="M20" s="7"/>
      <c r="N20" s="9"/>
      <c r="O20" s="7"/>
      <c r="T20" s="5" t="s">
        <v>35</v>
      </c>
      <c r="W20" s="13"/>
    </row>
    <row r="21" spans="1:23" x14ac:dyDescent="0.25">
      <c r="A21" s="28"/>
      <c r="B21" s="57" t="s">
        <v>519</v>
      </c>
      <c r="C21" s="57" t="s">
        <v>550</v>
      </c>
      <c r="D21" s="59">
        <v>50</v>
      </c>
      <c r="E21" s="59"/>
      <c r="F21" s="59"/>
      <c r="G21" s="59">
        <v>24</v>
      </c>
      <c r="H21" s="29">
        <f t="shared" si="0"/>
        <v>74</v>
      </c>
      <c r="I21" s="9">
        <v>140</v>
      </c>
      <c r="J21" s="9">
        <f>Tabla13[[#This Row],[CANTIDAD TOTAL]]*Tabla13[[#This Row],[PRECIO UNITARIO ESTIMADO]]</f>
        <v>10360</v>
      </c>
      <c r="K21" s="9"/>
      <c r="L21" s="7"/>
      <c r="M21" s="7"/>
      <c r="N21" s="9"/>
      <c r="O21" s="7"/>
      <c r="T21" s="5" t="s">
        <v>36</v>
      </c>
      <c r="W21" s="13"/>
    </row>
    <row r="22" spans="1:23" x14ac:dyDescent="0.25">
      <c r="A22" s="28"/>
      <c r="B22" s="57" t="s">
        <v>520</v>
      </c>
      <c r="C22" s="57" t="s">
        <v>550</v>
      </c>
      <c r="D22" s="59">
        <v>60</v>
      </c>
      <c r="E22" s="59"/>
      <c r="F22" s="59"/>
      <c r="G22" s="59">
        <v>45</v>
      </c>
      <c r="H22" s="29">
        <f t="shared" si="0"/>
        <v>105</v>
      </c>
      <c r="I22" s="9">
        <v>130</v>
      </c>
      <c r="J22" s="9">
        <f>Tabla13[[#This Row],[CANTIDAD TOTAL]]*Tabla13[[#This Row],[PRECIO UNITARIO ESTIMADO]]</f>
        <v>13650</v>
      </c>
      <c r="K22" s="9"/>
      <c r="L22" s="7"/>
      <c r="M22" s="7"/>
      <c r="N22" s="9"/>
      <c r="O22" s="7"/>
      <c r="T22" s="5" t="s">
        <v>37</v>
      </c>
      <c r="W22" s="13"/>
    </row>
    <row r="23" spans="1:23" x14ac:dyDescent="0.25">
      <c r="A23" s="28"/>
      <c r="B23" s="57" t="s">
        <v>521</v>
      </c>
      <c r="C23" s="57" t="s">
        <v>551</v>
      </c>
      <c r="D23" s="59">
        <v>230</v>
      </c>
      <c r="E23" s="59"/>
      <c r="F23" s="59"/>
      <c r="G23" s="59">
        <v>135</v>
      </c>
      <c r="H23" s="29">
        <f t="shared" si="0"/>
        <v>365</v>
      </c>
      <c r="I23" s="9">
        <v>1300</v>
      </c>
      <c r="J23" s="9">
        <f>Tabla13[[#This Row],[CANTIDAD TOTAL]]*Tabla13[[#This Row],[PRECIO UNITARIO ESTIMADO]]</f>
        <v>474500</v>
      </c>
      <c r="K23" s="9"/>
      <c r="L23" s="7"/>
      <c r="M23" s="7"/>
      <c r="N23" s="9"/>
      <c r="O23" s="7"/>
      <c r="T23" s="5" t="s">
        <v>38</v>
      </c>
      <c r="W23" s="13"/>
    </row>
    <row r="24" spans="1:23" x14ac:dyDescent="0.25">
      <c r="A24" s="28"/>
      <c r="B24" s="57" t="s">
        <v>522</v>
      </c>
      <c r="C24" s="57" t="s">
        <v>552</v>
      </c>
      <c r="D24" s="59">
        <v>50</v>
      </c>
      <c r="E24" s="59"/>
      <c r="F24" s="59"/>
      <c r="G24" s="59">
        <v>18</v>
      </c>
      <c r="H24" s="29">
        <f t="shared" si="0"/>
        <v>68</v>
      </c>
      <c r="I24" s="9">
        <v>899</v>
      </c>
      <c r="J24" s="9">
        <f>Tabla13[[#This Row],[CANTIDAD TOTAL]]*Tabla13[[#This Row],[PRECIO UNITARIO ESTIMADO]]</f>
        <v>61132</v>
      </c>
      <c r="K24" s="9"/>
      <c r="L24" s="7"/>
      <c r="M24" s="7"/>
      <c r="N24" s="9"/>
      <c r="O24" s="7"/>
      <c r="T24" s="5" t="s">
        <v>39</v>
      </c>
      <c r="W24" s="13"/>
    </row>
    <row r="25" spans="1:23" x14ac:dyDescent="0.25">
      <c r="A25" s="28"/>
      <c r="B25" s="57" t="s">
        <v>523</v>
      </c>
      <c r="C25" s="57" t="s">
        <v>550</v>
      </c>
      <c r="D25" s="59">
        <v>90</v>
      </c>
      <c r="E25" s="59"/>
      <c r="F25" s="59"/>
      <c r="G25" s="59">
        <v>60</v>
      </c>
      <c r="H25" s="29">
        <f t="shared" si="0"/>
        <v>150</v>
      </c>
      <c r="I25" s="9">
        <v>340</v>
      </c>
      <c r="J25" s="9">
        <f>Tabla13[[#This Row],[CANTIDAD TOTAL]]*Tabla13[[#This Row],[PRECIO UNITARIO ESTIMADO]]</f>
        <v>51000</v>
      </c>
      <c r="K25" s="9"/>
      <c r="L25" s="7"/>
      <c r="M25" s="7"/>
      <c r="N25" s="9"/>
      <c r="O25" s="7"/>
      <c r="T25" s="5" t="s">
        <v>40</v>
      </c>
      <c r="W25" s="13"/>
    </row>
    <row r="26" spans="1:23" x14ac:dyDescent="0.25">
      <c r="A26" s="28"/>
      <c r="B26" s="57" t="s">
        <v>524</v>
      </c>
      <c r="C26" s="57" t="s">
        <v>553</v>
      </c>
      <c r="D26" s="59">
        <v>60</v>
      </c>
      <c r="E26" s="59"/>
      <c r="F26" s="59"/>
      <c r="G26" s="59">
        <v>18</v>
      </c>
      <c r="H26" s="29">
        <f t="shared" si="0"/>
        <v>78</v>
      </c>
      <c r="I26" s="9">
        <v>1600</v>
      </c>
      <c r="J26" s="9">
        <f>Tabla13[[#This Row],[CANTIDAD TOTAL]]*Tabla13[[#This Row],[PRECIO UNITARIO ESTIMADO]]</f>
        <v>124800</v>
      </c>
      <c r="K26" s="9"/>
      <c r="L26" s="7"/>
      <c r="M26" s="7"/>
      <c r="N26" s="9"/>
      <c r="O26" s="7"/>
      <c r="T26" s="5" t="s">
        <v>41</v>
      </c>
      <c r="W26" s="13"/>
    </row>
    <row r="27" spans="1:23" x14ac:dyDescent="0.25">
      <c r="A27" s="28"/>
      <c r="B27" s="57" t="s">
        <v>525</v>
      </c>
      <c r="C27" s="57" t="s">
        <v>554</v>
      </c>
      <c r="D27" s="59">
        <v>50</v>
      </c>
      <c r="E27" s="59"/>
      <c r="F27" s="59"/>
      <c r="G27" s="59">
        <v>12</v>
      </c>
      <c r="H27" s="29">
        <f t="shared" si="0"/>
        <v>62</v>
      </c>
      <c r="I27" s="9">
        <v>220</v>
      </c>
      <c r="J27" s="9">
        <f>Tabla13[[#This Row],[CANTIDAD TOTAL]]*Tabla13[[#This Row],[PRECIO UNITARIO ESTIMADO]]</f>
        <v>13640</v>
      </c>
      <c r="K27" s="9"/>
      <c r="L27" s="7"/>
      <c r="M27" s="7"/>
      <c r="N27" s="9"/>
      <c r="O27" s="7"/>
      <c r="T27" s="5" t="s">
        <v>42</v>
      </c>
      <c r="W27" s="13"/>
    </row>
    <row r="28" spans="1:23" x14ac:dyDescent="0.25">
      <c r="A28" s="28"/>
      <c r="B28" s="57" t="s">
        <v>526</v>
      </c>
      <c r="C28" s="57" t="s">
        <v>484</v>
      </c>
      <c r="D28" s="59">
        <v>50</v>
      </c>
      <c r="E28" s="59"/>
      <c r="F28" s="59"/>
      <c r="G28" s="59">
        <v>12</v>
      </c>
      <c r="H28" s="29">
        <f t="shared" si="0"/>
        <v>62</v>
      </c>
      <c r="I28" s="9">
        <v>450</v>
      </c>
      <c r="J28" s="9">
        <f>Tabla13[[#This Row],[CANTIDAD TOTAL]]*Tabla13[[#This Row],[PRECIO UNITARIO ESTIMADO]]</f>
        <v>27900</v>
      </c>
      <c r="K28" s="9"/>
      <c r="L28" s="7"/>
      <c r="M28" s="7"/>
      <c r="N28" s="9"/>
      <c r="O28" s="7"/>
      <c r="T28" s="5" t="s">
        <v>43</v>
      </c>
      <c r="W28" s="13"/>
    </row>
    <row r="29" spans="1:23" x14ac:dyDescent="0.25">
      <c r="A29" s="28"/>
      <c r="B29" s="57" t="s">
        <v>527</v>
      </c>
      <c r="C29" s="57" t="s">
        <v>555</v>
      </c>
      <c r="D29" s="59">
        <v>60</v>
      </c>
      <c r="E29" s="59"/>
      <c r="F29" s="59"/>
      <c r="G29" s="59">
        <v>45</v>
      </c>
      <c r="H29" s="29">
        <f t="shared" si="0"/>
        <v>105</v>
      </c>
      <c r="I29" s="9">
        <v>250</v>
      </c>
      <c r="J29" s="9">
        <f>Tabla13[[#This Row],[CANTIDAD TOTAL]]*Tabla13[[#This Row],[PRECIO UNITARIO ESTIMADO]]</f>
        <v>26250</v>
      </c>
      <c r="K29" s="9"/>
      <c r="L29" s="7"/>
      <c r="M29" s="7"/>
      <c r="N29" s="9"/>
      <c r="O29" s="7"/>
      <c r="T29" s="5" t="s">
        <v>44</v>
      </c>
      <c r="W29" s="13"/>
    </row>
    <row r="30" spans="1:23" x14ac:dyDescent="0.25">
      <c r="A30" s="28"/>
      <c r="B30" s="57" t="s">
        <v>528</v>
      </c>
      <c r="C30" s="57" t="s">
        <v>550</v>
      </c>
      <c r="D30" s="59">
        <v>50</v>
      </c>
      <c r="E30" s="59"/>
      <c r="F30" s="59"/>
      <c r="G30" s="59">
        <v>15</v>
      </c>
      <c r="H30" s="29">
        <f t="shared" si="0"/>
        <v>65</v>
      </c>
      <c r="I30" s="9">
        <v>220</v>
      </c>
      <c r="J30" s="9">
        <f>Tabla13[[#This Row],[CANTIDAD TOTAL]]*Tabla13[[#This Row],[PRECIO UNITARIO ESTIMADO]]</f>
        <v>14300</v>
      </c>
      <c r="K30" s="9"/>
      <c r="L30" s="7"/>
      <c r="M30" s="7"/>
      <c r="N30" s="9"/>
      <c r="O30" s="7"/>
      <c r="T30" s="5" t="s">
        <v>45</v>
      </c>
      <c r="W30" s="13"/>
    </row>
    <row r="31" spans="1:23" x14ac:dyDescent="0.25">
      <c r="A31" s="28"/>
      <c r="B31" s="57" t="s">
        <v>529</v>
      </c>
      <c r="C31" s="57" t="s">
        <v>381</v>
      </c>
      <c r="D31" s="59">
        <v>90</v>
      </c>
      <c r="E31" s="59"/>
      <c r="F31" s="59"/>
      <c r="G31" s="59">
        <v>60</v>
      </c>
      <c r="H31" s="29">
        <f t="shared" si="0"/>
        <v>150</v>
      </c>
      <c r="I31" s="9">
        <v>180</v>
      </c>
      <c r="J31" s="9">
        <f>Tabla13[[#This Row],[CANTIDAD TOTAL]]*Tabla13[[#This Row],[PRECIO UNITARIO ESTIMADO]]</f>
        <v>27000</v>
      </c>
      <c r="K31" s="9"/>
      <c r="L31" s="7"/>
      <c r="M31" s="7"/>
      <c r="N31" s="9"/>
      <c r="O31" s="7"/>
      <c r="T31" s="5" t="s">
        <v>46</v>
      </c>
      <c r="W31" s="13"/>
    </row>
    <row r="32" spans="1:23" x14ac:dyDescent="0.25">
      <c r="A32" s="28"/>
      <c r="B32" s="57" t="s">
        <v>530</v>
      </c>
      <c r="C32" s="57" t="s">
        <v>556</v>
      </c>
      <c r="D32" s="59">
        <v>50</v>
      </c>
      <c r="E32" s="59"/>
      <c r="F32" s="59"/>
      <c r="G32" s="59">
        <v>30</v>
      </c>
      <c r="H32" s="29">
        <f t="shared" si="0"/>
        <v>80</v>
      </c>
      <c r="I32" s="9">
        <v>350</v>
      </c>
      <c r="J32" s="9">
        <f>Tabla13[[#This Row],[CANTIDAD TOTAL]]*Tabla13[[#This Row],[PRECIO UNITARIO ESTIMADO]]</f>
        <v>28000</v>
      </c>
      <c r="K32" s="9"/>
      <c r="L32" s="7"/>
      <c r="M32" s="7"/>
      <c r="N32" s="9"/>
      <c r="O32" s="7"/>
      <c r="T32" s="5" t="s">
        <v>47</v>
      </c>
      <c r="W32" s="13"/>
    </row>
    <row r="33" spans="1:23" x14ac:dyDescent="0.25">
      <c r="A33" s="28"/>
      <c r="B33" s="57" t="s">
        <v>531</v>
      </c>
      <c r="C33" s="57" t="s">
        <v>556</v>
      </c>
      <c r="D33" s="59">
        <v>50</v>
      </c>
      <c r="E33" s="59"/>
      <c r="F33" s="59"/>
      <c r="G33" s="59">
        <v>18</v>
      </c>
      <c r="H33" s="29">
        <f t="shared" si="0"/>
        <v>68</v>
      </c>
      <c r="I33" s="9">
        <v>330</v>
      </c>
      <c r="J33" s="9">
        <f>Tabla13[[#This Row],[CANTIDAD TOTAL]]*Tabla13[[#This Row],[PRECIO UNITARIO ESTIMADO]]</f>
        <v>22440</v>
      </c>
      <c r="K33" s="9"/>
      <c r="L33" s="7"/>
      <c r="M33" s="7"/>
      <c r="N33" s="9"/>
      <c r="O33" s="7"/>
      <c r="T33" s="5" t="s">
        <v>48</v>
      </c>
      <c r="W33" s="13"/>
    </row>
    <row r="34" spans="1:23" x14ac:dyDescent="0.25">
      <c r="A34" s="28"/>
      <c r="B34" s="57" t="s">
        <v>532</v>
      </c>
      <c r="C34" s="57" t="s">
        <v>550</v>
      </c>
      <c r="D34" s="59">
        <v>5</v>
      </c>
      <c r="E34" s="59"/>
      <c r="F34" s="59"/>
      <c r="G34" s="59">
        <v>1</v>
      </c>
      <c r="H34" s="29">
        <f t="shared" si="0"/>
        <v>6</v>
      </c>
      <c r="I34" s="9">
        <v>365</v>
      </c>
      <c r="J34" s="9">
        <f>Tabla13[[#This Row],[CANTIDAD TOTAL]]*Tabla13[[#This Row],[PRECIO UNITARIO ESTIMADO]]</f>
        <v>2190</v>
      </c>
      <c r="K34" s="9"/>
      <c r="L34" s="7"/>
      <c r="M34" s="7"/>
      <c r="N34" s="9"/>
      <c r="O34" s="7"/>
      <c r="T34" s="5" t="s">
        <v>49</v>
      </c>
      <c r="W34" s="13"/>
    </row>
    <row r="35" spans="1:23" x14ac:dyDescent="0.25">
      <c r="A35" s="28"/>
      <c r="B35" s="57" t="s">
        <v>533</v>
      </c>
      <c r="C35" s="57" t="s">
        <v>557</v>
      </c>
      <c r="D35" s="59">
        <v>40</v>
      </c>
      <c r="E35" s="59"/>
      <c r="F35" s="59"/>
      <c r="G35" s="59">
        <v>6</v>
      </c>
      <c r="H35" s="29">
        <f t="shared" si="0"/>
        <v>46</v>
      </c>
      <c r="I35" s="9">
        <v>650</v>
      </c>
      <c r="J35" s="9">
        <f>Tabla13[[#This Row],[CANTIDAD TOTAL]]*Tabla13[[#This Row],[PRECIO UNITARIO ESTIMADO]]</f>
        <v>29900</v>
      </c>
      <c r="K35" s="9"/>
      <c r="L35" s="7"/>
      <c r="M35" s="7"/>
      <c r="N35" s="9"/>
      <c r="O35" s="7"/>
      <c r="T35" s="5" t="s">
        <v>52</v>
      </c>
      <c r="W35" s="13"/>
    </row>
    <row r="36" spans="1:23" x14ac:dyDescent="0.25">
      <c r="A36" s="28"/>
      <c r="B36" s="57" t="s">
        <v>534</v>
      </c>
      <c r="C36" s="57" t="s">
        <v>550</v>
      </c>
      <c r="D36" s="59">
        <v>50</v>
      </c>
      <c r="E36" s="59"/>
      <c r="F36" s="59"/>
      <c r="G36" s="59">
        <v>30</v>
      </c>
      <c r="H36" s="29">
        <f t="shared" si="0"/>
        <v>80</v>
      </c>
      <c r="I36" s="9">
        <v>350</v>
      </c>
      <c r="J36" s="9">
        <f>Tabla13[[#This Row],[CANTIDAD TOTAL]]*Tabla13[[#This Row],[PRECIO UNITARIO ESTIMADO]]</f>
        <v>28000</v>
      </c>
      <c r="K36" s="9"/>
      <c r="L36" s="7"/>
      <c r="M36" s="7"/>
      <c r="N36" s="9"/>
      <c r="O36" s="7"/>
      <c r="T36" s="5" t="s">
        <v>53</v>
      </c>
      <c r="W36" s="13"/>
    </row>
    <row r="37" spans="1:23" x14ac:dyDescent="0.25">
      <c r="A37" s="28"/>
      <c r="B37" s="57" t="s">
        <v>535</v>
      </c>
      <c r="C37" s="57" t="s">
        <v>550</v>
      </c>
      <c r="D37" s="59">
        <v>8</v>
      </c>
      <c r="E37" s="59"/>
      <c r="F37" s="59"/>
      <c r="G37" s="59">
        <v>4</v>
      </c>
      <c r="H37" s="29">
        <f t="shared" si="0"/>
        <v>12</v>
      </c>
      <c r="I37" s="9">
        <v>70</v>
      </c>
      <c r="J37" s="9">
        <f>Tabla13[[#This Row],[CANTIDAD TOTAL]]*Tabla13[[#This Row],[PRECIO UNITARIO ESTIMADO]]</f>
        <v>840</v>
      </c>
      <c r="K37" s="9"/>
      <c r="L37" s="7"/>
      <c r="M37" s="7"/>
      <c r="N37" s="9"/>
      <c r="O37" s="7"/>
      <c r="T37" s="5" t="s">
        <v>57</v>
      </c>
      <c r="W37" s="13"/>
    </row>
    <row r="38" spans="1:23" x14ac:dyDescent="0.25">
      <c r="A38" s="28"/>
      <c r="B38" s="57" t="s">
        <v>536</v>
      </c>
      <c r="C38" s="57" t="s">
        <v>550</v>
      </c>
      <c r="D38" s="59">
        <v>60</v>
      </c>
      <c r="E38" s="59"/>
      <c r="F38" s="59"/>
      <c r="G38" s="59">
        <v>60</v>
      </c>
      <c r="H38" s="29">
        <f t="shared" si="0"/>
        <v>120</v>
      </c>
      <c r="I38" s="9">
        <v>85</v>
      </c>
      <c r="J38" s="9">
        <v>20400</v>
      </c>
      <c r="K38" s="9"/>
      <c r="L38" s="7"/>
      <c r="M38" s="7"/>
      <c r="N38" s="9"/>
      <c r="O38" s="7"/>
      <c r="T38" s="5" t="s">
        <v>61</v>
      </c>
      <c r="W38" s="13"/>
    </row>
    <row r="39" spans="1:23" x14ac:dyDescent="0.25">
      <c r="A39" s="28"/>
      <c r="B39" s="57" t="s">
        <v>537</v>
      </c>
      <c r="C39" s="57" t="s">
        <v>558</v>
      </c>
      <c r="D39" s="59">
        <v>20</v>
      </c>
      <c r="E39" s="59"/>
      <c r="F39" s="59"/>
      <c r="G39" s="59">
        <v>15</v>
      </c>
      <c r="H39" s="29">
        <v>60</v>
      </c>
      <c r="I39" s="9">
        <v>750</v>
      </c>
      <c r="J39" s="9">
        <v>45000</v>
      </c>
      <c r="K39" s="9"/>
      <c r="L39" s="7"/>
      <c r="M39" s="7"/>
      <c r="N39" s="9"/>
      <c r="O39" s="7"/>
      <c r="T39" s="5" t="s">
        <v>62</v>
      </c>
      <c r="W39" s="13"/>
    </row>
    <row r="40" spans="1:23" x14ac:dyDescent="0.25">
      <c r="A40" s="28"/>
      <c r="B40" s="57" t="s">
        <v>538</v>
      </c>
      <c r="C40" s="57" t="s">
        <v>558</v>
      </c>
      <c r="D40" s="59">
        <v>20</v>
      </c>
      <c r="E40" s="59"/>
      <c r="F40" s="59"/>
      <c r="G40" s="59">
        <v>12</v>
      </c>
      <c r="H40" s="29">
        <v>48</v>
      </c>
      <c r="I40" s="9">
        <v>445</v>
      </c>
      <c r="J40" s="9">
        <v>0</v>
      </c>
      <c r="K40" s="9"/>
      <c r="L40" s="7"/>
      <c r="M40" s="7"/>
      <c r="N40" s="9"/>
      <c r="O40" s="7"/>
      <c r="T40" s="5" t="s">
        <v>63</v>
      </c>
      <c r="W40" s="13"/>
    </row>
    <row r="41" spans="1:23" x14ac:dyDescent="0.25">
      <c r="A41" s="7"/>
      <c r="B41" s="57" t="s">
        <v>539</v>
      </c>
      <c r="C41" s="57" t="s">
        <v>559</v>
      </c>
      <c r="D41" s="59">
        <v>24</v>
      </c>
      <c r="E41" s="59"/>
      <c r="F41" s="59"/>
      <c r="G41" s="59">
        <v>24</v>
      </c>
      <c r="H41" s="29">
        <v>96</v>
      </c>
      <c r="I41" s="9">
        <v>390</v>
      </c>
      <c r="J41" s="9">
        <v>21300</v>
      </c>
      <c r="K41" s="9"/>
      <c r="L41" s="7"/>
      <c r="M41" s="7"/>
      <c r="N41" s="9"/>
      <c r="O41" s="7"/>
      <c r="T41" s="5" t="s">
        <v>64</v>
      </c>
      <c r="W41" s="13"/>
    </row>
    <row r="42" spans="1:23" x14ac:dyDescent="0.25">
      <c r="A42" s="7"/>
      <c r="B42" s="57" t="s">
        <v>540</v>
      </c>
      <c r="C42" s="57" t="s">
        <v>550</v>
      </c>
      <c r="D42" s="59">
        <v>50</v>
      </c>
      <c r="E42" s="59"/>
      <c r="F42" s="59"/>
      <c r="G42" s="59">
        <v>12</v>
      </c>
      <c r="H42" s="29">
        <v>48</v>
      </c>
      <c r="I42" s="9">
        <v>240</v>
      </c>
      <c r="J42" s="9">
        <v>11520</v>
      </c>
      <c r="K42" s="9"/>
      <c r="L42" s="7"/>
      <c r="M42" s="7"/>
      <c r="N42" s="9"/>
      <c r="O42" s="7"/>
      <c r="T42" s="5" t="s">
        <v>65</v>
      </c>
      <c r="W42" s="13"/>
    </row>
    <row r="43" spans="1:23" x14ac:dyDescent="0.25">
      <c r="A43" s="7"/>
      <c r="B43" s="57" t="s">
        <v>541</v>
      </c>
      <c r="C43" s="57" t="s">
        <v>560</v>
      </c>
      <c r="D43" s="59">
        <v>60</v>
      </c>
      <c r="E43" s="59"/>
      <c r="F43" s="59"/>
      <c r="G43" s="59">
        <v>6</v>
      </c>
      <c r="H43" s="29">
        <v>24</v>
      </c>
      <c r="I43" s="9">
        <v>345</v>
      </c>
      <c r="J43" s="9">
        <v>8280</v>
      </c>
      <c r="K43" s="9"/>
      <c r="L43" s="7"/>
      <c r="M43" s="7"/>
      <c r="N43" s="9"/>
      <c r="O43" s="7"/>
      <c r="T43" s="5" t="s">
        <v>66</v>
      </c>
      <c r="W43" s="13"/>
    </row>
    <row r="44" spans="1:23" x14ac:dyDescent="0.25">
      <c r="A44" s="7"/>
      <c r="B44" s="57" t="s">
        <v>542</v>
      </c>
      <c r="C44" s="57" t="s">
        <v>558</v>
      </c>
      <c r="D44" s="59">
        <v>50</v>
      </c>
      <c r="E44" s="59"/>
      <c r="F44" s="59"/>
      <c r="G44" s="59">
        <v>18</v>
      </c>
      <c r="H44" s="29">
        <v>72</v>
      </c>
      <c r="I44" s="9">
        <v>295</v>
      </c>
      <c r="J44" s="9">
        <v>21240</v>
      </c>
      <c r="K44" s="9"/>
      <c r="L44" s="7"/>
      <c r="M44" s="7"/>
      <c r="N44" s="9"/>
      <c r="O44" s="7"/>
      <c r="T44" s="5" t="s">
        <v>67</v>
      </c>
      <c r="W44" s="13"/>
    </row>
    <row r="45" spans="1:23" x14ac:dyDescent="0.25">
      <c r="A45" s="32"/>
      <c r="B45" s="57" t="s">
        <v>543</v>
      </c>
      <c r="C45" s="57" t="s">
        <v>560</v>
      </c>
      <c r="D45" s="59">
        <v>30</v>
      </c>
      <c r="E45" s="59"/>
      <c r="F45" s="59"/>
      <c r="G45" s="59">
        <v>6</v>
      </c>
      <c r="H45" s="29">
        <v>24</v>
      </c>
      <c r="I45" s="9">
        <v>480</v>
      </c>
      <c r="J45" s="9">
        <v>11520</v>
      </c>
      <c r="K45" s="55"/>
      <c r="L45" s="56"/>
      <c r="M45" s="7"/>
      <c r="N45" s="9"/>
      <c r="O45" s="7"/>
      <c r="T45" s="5" t="s">
        <v>68</v>
      </c>
      <c r="W45" s="13"/>
    </row>
    <row r="46" spans="1:23" x14ac:dyDescent="0.25">
      <c r="A46" s="13"/>
      <c r="B46" s="57" t="s">
        <v>544</v>
      </c>
      <c r="C46" s="57" t="s">
        <v>561</v>
      </c>
      <c r="D46" s="59">
        <v>10</v>
      </c>
      <c r="E46" s="59"/>
      <c r="F46" s="59"/>
      <c r="G46" s="59">
        <v>5</v>
      </c>
      <c r="H46" s="29">
        <v>20</v>
      </c>
      <c r="I46" s="9">
        <v>390</v>
      </c>
      <c r="J46" s="9">
        <v>7800</v>
      </c>
      <c r="K46" s="51"/>
      <c r="L46" s="34"/>
      <c r="M46" s="7"/>
      <c r="N46" s="9"/>
      <c r="O46" s="7"/>
      <c r="T46" s="5" t="s">
        <v>69</v>
      </c>
      <c r="W46" s="13"/>
    </row>
    <row r="47" spans="1:23" x14ac:dyDescent="0.25">
      <c r="A47" s="32"/>
      <c r="B47" s="57" t="s">
        <v>545</v>
      </c>
      <c r="C47" s="57" t="s">
        <v>550</v>
      </c>
      <c r="D47" s="59">
        <v>15</v>
      </c>
      <c r="E47" s="59"/>
      <c r="F47" s="59"/>
      <c r="G47" s="59">
        <v>12</v>
      </c>
      <c r="H47" s="29">
        <v>48</v>
      </c>
      <c r="I47" s="9">
        <v>300</v>
      </c>
      <c r="J47" s="9">
        <v>14400</v>
      </c>
      <c r="K47" s="9"/>
      <c r="L47" s="7"/>
      <c r="M47" s="7"/>
      <c r="N47" s="9"/>
      <c r="O47" s="7"/>
      <c r="T47" s="5" t="s">
        <v>70</v>
      </c>
      <c r="W47" s="13"/>
    </row>
    <row r="48" spans="1:23" x14ac:dyDescent="0.25">
      <c r="A48" s="32"/>
      <c r="B48" s="57" t="s">
        <v>546</v>
      </c>
      <c r="C48" s="57" t="s">
        <v>562</v>
      </c>
      <c r="D48" s="59">
        <v>50</v>
      </c>
      <c r="E48" s="59"/>
      <c r="F48" s="59"/>
      <c r="G48" s="59">
        <v>3</v>
      </c>
      <c r="H48" s="29">
        <v>12</v>
      </c>
      <c r="I48" s="9">
        <v>470</v>
      </c>
      <c r="J48" s="9">
        <v>5640</v>
      </c>
      <c r="K48" s="9"/>
      <c r="L48" s="7"/>
      <c r="M48" s="7"/>
      <c r="N48" s="9"/>
      <c r="O48" s="7"/>
      <c r="T48" s="5" t="s">
        <v>71</v>
      </c>
      <c r="W48" s="13"/>
    </row>
    <row r="49" spans="1:23" x14ac:dyDescent="0.25">
      <c r="A49" s="32"/>
      <c r="B49" s="57" t="s">
        <v>547</v>
      </c>
      <c r="C49" s="57" t="s">
        <v>550</v>
      </c>
      <c r="D49" s="59">
        <v>45</v>
      </c>
      <c r="E49" s="59"/>
      <c r="F49" s="59"/>
      <c r="G49" s="59">
        <v>45</v>
      </c>
      <c r="H49" s="29">
        <v>180</v>
      </c>
      <c r="I49" s="9">
        <v>190</v>
      </c>
      <c r="J49" s="9">
        <v>34200</v>
      </c>
      <c r="K49" s="9"/>
      <c r="L49" s="7"/>
      <c r="M49" s="7"/>
      <c r="N49" s="9"/>
      <c r="O49" s="7"/>
      <c r="T49" s="5" t="s">
        <v>73</v>
      </c>
      <c r="W49" s="13"/>
    </row>
    <row r="50" spans="1:23" x14ac:dyDescent="0.25">
      <c r="A50" s="32"/>
      <c r="B50" s="57" t="s">
        <v>548</v>
      </c>
      <c r="C50" s="57" t="s">
        <v>563</v>
      </c>
      <c r="D50" s="59">
        <v>3</v>
      </c>
      <c r="E50" s="59"/>
      <c r="F50" s="59"/>
      <c r="G50" s="59">
        <v>3</v>
      </c>
      <c r="H50" s="29">
        <v>12</v>
      </c>
      <c r="I50" s="9">
        <v>65</v>
      </c>
      <c r="J50" s="9">
        <v>780</v>
      </c>
      <c r="K50" s="9"/>
      <c r="L50" s="7"/>
      <c r="M50" s="7"/>
      <c r="N50" s="9"/>
      <c r="O50" s="7"/>
      <c r="T50" s="5" t="s">
        <v>74</v>
      </c>
      <c r="W50" s="13"/>
    </row>
    <row r="51" spans="1:23" x14ac:dyDescent="0.25">
      <c r="A51" s="32"/>
      <c r="B51" s="57" t="s">
        <v>549</v>
      </c>
      <c r="C51" s="57" t="s">
        <v>550</v>
      </c>
      <c r="D51" s="59">
        <v>50</v>
      </c>
      <c r="E51" s="59"/>
      <c r="F51" s="59"/>
      <c r="G51" s="59">
        <v>3</v>
      </c>
      <c r="H51" s="29">
        <v>12</v>
      </c>
      <c r="I51" s="9">
        <v>110</v>
      </c>
      <c r="J51" s="9">
        <v>1320</v>
      </c>
      <c r="K51" s="9"/>
      <c r="L51" s="7"/>
      <c r="M51" s="7"/>
      <c r="N51" s="9"/>
      <c r="O51" s="7"/>
      <c r="T51" s="5" t="s">
        <v>76</v>
      </c>
      <c r="W51" s="13"/>
    </row>
    <row r="52" spans="1:23" s="68" customFormat="1" x14ac:dyDescent="0.25">
      <c r="A52" s="38"/>
      <c r="B52" s="31" t="s">
        <v>689</v>
      </c>
      <c r="C52" s="31" t="s">
        <v>763</v>
      </c>
      <c r="D52" s="31">
        <v>36</v>
      </c>
      <c r="E52" s="31"/>
      <c r="F52" s="31"/>
      <c r="G52" s="31">
        <v>36</v>
      </c>
      <c r="H52" s="29">
        <v>144</v>
      </c>
      <c r="I52" s="9">
        <v>210</v>
      </c>
      <c r="J52" s="9">
        <v>30240</v>
      </c>
      <c r="K52" s="31"/>
      <c r="L52" s="31"/>
      <c r="M52" s="31"/>
      <c r="N52" s="31"/>
      <c r="O52" s="31"/>
      <c r="T52" s="5" t="s">
        <v>303</v>
      </c>
    </row>
    <row r="53" spans="1:23" s="68" customFormat="1" x14ac:dyDescent="0.25">
      <c r="A53" s="37"/>
      <c r="B53" s="30" t="s">
        <v>690</v>
      </c>
      <c r="C53" s="30" t="s">
        <v>763</v>
      </c>
      <c r="D53" s="30">
        <v>36</v>
      </c>
      <c r="E53" s="30"/>
      <c r="F53" s="30"/>
      <c r="G53" s="30">
        <v>36</v>
      </c>
      <c r="H53" s="29">
        <v>144</v>
      </c>
      <c r="I53" s="9">
        <v>160</v>
      </c>
      <c r="J53" s="9">
        <v>23040</v>
      </c>
      <c r="K53" s="30"/>
      <c r="L53" s="30"/>
      <c r="M53" s="30"/>
      <c r="N53" s="30"/>
      <c r="O53" s="30"/>
      <c r="T53" s="5" t="s">
        <v>304</v>
      </c>
    </row>
    <row r="54" spans="1:23" s="68" customFormat="1" x14ac:dyDescent="0.25">
      <c r="A54" s="38"/>
      <c r="B54" s="31" t="s">
        <v>693</v>
      </c>
      <c r="C54" s="31" t="s">
        <v>763</v>
      </c>
      <c r="D54" s="31">
        <v>120</v>
      </c>
      <c r="E54" s="31"/>
      <c r="F54" s="31"/>
      <c r="G54" s="31">
        <v>120</v>
      </c>
      <c r="H54" s="29">
        <v>480</v>
      </c>
      <c r="I54" s="9">
        <v>250</v>
      </c>
      <c r="J54" s="9">
        <v>120000</v>
      </c>
      <c r="K54" s="31"/>
      <c r="L54" s="31"/>
      <c r="M54" s="31"/>
      <c r="N54" s="31"/>
      <c r="O54" s="31"/>
      <c r="T54" s="5" t="s">
        <v>314</v>
      </c>
    </row>
    <row r="55" spans="1:23" s="68" customFormat="1" x14ac:dyDescent="0.25">
      <c r="A55" s="73"/>
      <c r="B55" s="73"/>
      <c r="C55" s="73"/>
      <c r="D55" s="73"/>
      <c r="E55" s="73"/>
      <c r="F55" s="73"/>
      <c r="G55" s="73"/>
      <c r="H55" s="29"/>
      <c r="I55" s="9"/>
      <c r="J55" s="9"/>
      <c r="K55" s="74"/>
      <c r="L55" s="73"/>
      <c r="M55" s="73"/>
      <c r="N55" s="74"/>
      <c r="O55" s="73"/>
      <c r="T55" s="5"/>
    </row>
    <row r="56" spans="1:23" s="68" customFormat="1" x14ac:dyDescent="0.25">
      <c r="A56" s="73"/>
      <c r="B56" s="73"/>
      <c r="C56" s="73"/>
      <c r="D56" s="73"/>
      <c r="E56" s="73"/>
      <c r="F56" s="73"/>
      <c r="G56" s="73"/>
      <c r="H56" s="29"/>
      <c r="I56" s="9"/>
      <c r="J56" s="9"/>
      <c r="K56" s="74"/>
      <c r="L56" s="73"/>
      <c r="M56" s="73"/>
      <c r="N56" s="74"/>
      <c r="O56" s="73"/>
      <c r="T56" s="5"/>
    </row>
    <row r="57" spans="1:23" x14ac:dyDescent="0.25">
      <c r="A57" s="32"/>
      <c r="B57" s="63" t="s">
        <v>485</v>
      </c>
      <c r="C57" s="66"/>
      <c r="D57" s="7"/>
      <c r="E57" s="7"/>
      <c r="F57" s="7"/>
      <c r="G57" s="7"/>
      <c r="H57" s="29"/>
      <c r="I57" s="9"/>
      <c r="J57" s="9"/>
      <c r="K57" s="51">
        <f>SUM(J56:J123)</f>
        <v>1252844</v>
      </c>
      <c r="L57" s="34" t="s">
        <v>20</v>
      </c>
      <c r="M57" s="7" t="s">
        <v>388</v>
      </c>
      <c r="N57" s="9"/>
      <c r="O57" s="7"/>
      <c r="T57" s="5" t="s">
        <v>80</v>
      </c>
      <c r="W57" s="13"/>
    </row>
    <row r="58" spans="1:23" x14ac:dyDescent="0.25">
      <c r="A58" s="13"/>
      <c r="B58" s="66"/>
      <c r="C58" s="66"/>
      <c r="D58" s="66"/>
      <c r="E58" s="66"/>
      <c r="F58" s="66"/>
      <c r="G58" s="66"/>
      <c r="H58" s="29"/>
      <c r="I58" s="9"/>
      <c r="J58" s="9"/>
      <c r="K58" s="9"/>
      <c r="L58" s="7"/>
      <c r="M58" s="7"/>
      <c r="N58" s="9"/>
      <c r="O58" s="7"/>
      <c r="T58" s="5" t="s">
        <v>81</v>
      </c>
      <c r="W58" s="13"/>
    </row>
    <row r="59" spans="1:23" x14ac:dyDescent="0.25">
      <c r="A59" s="32"/>
      <c r="B59" s="64" t="s">
        <v>564</v>
      </c>
      <c r="C59" s="64" t="s">
        <v>646</v>
      </c>
      <c r="D59" s="71">
        <v>50</v>
      </c>
      <c r="E59" s="71"/>
      <c r="F59" s="71"/>
      <c r="G59" s="71">
        <v>50</v>
      </c>
      <c r="H59" s="29">
        <f>Tabla13[[#This Row],[PRIMER TRIMESTRE]]+Tabla13[[#This Row],[SEGUNDO TRIMESTRE]]+Tabla13[[#This Row],[TERCER TRIMESTRE]]+Tabla13[[#This Row],[CUARTO TRIMESTRE]]</f>
        <v>100</v>
      </c>
      <c r="I59" s="9">
        <v>19</v>
      </c>
      <c r="J59" s="9">
        <f>Tabla13[[#This Row],[PRECIO UNITARIO ESTIMADO]]*Tabla13[[#This Row],[CANTIDAD TOTAL]]</f>
        <v>1900</v>
      </c>
      <c r="K59" s="9"/>
      <c r="L59" s="7"/>
      <c r="M59" s="7"/>
      <c r="N59" s="9"/>
      <c r="O59" s="7"/>
      <c r="T59" s="5" t="s">
        <v>82</v>
      </c>
      <c r="W59" s="13"/>
    </row>
    <row r="60" spans="1:23" x14ac:dyDescent="0.25">
      <c r="A60" s="32" t="s">
        <v>190</v>
      </c>
      <c r="B60" s="64" t="s">
        <v>437</v>
      </c>
      <c r="C60" s="64" t="s">
        <v>647</v>
      </c>
      <c r="D60" s="71">
        <v>15</v>
      </c>
      <c r="E60" s="71"/>
      <c r="F60" s="71"/>
      <c r="G60" s="71">
        <v>15</v>
      </c>
      <c r="H60" s="29">
        <f>Tabla13[[#This Row],[PRIMER TRIMESTRE]]+Tabla13[[#This Row],[SEGUNDO TRIMESTRE]]+Tabla13[[#This Row],[TERCER TRIMESTRE]]+Tabla13[[#This Row],[CUARTO TRIMESTRE]]</f>
        <v>30</v>
      </c>
      <c r="I60" s="9">
        <v>15</v>
      </c>
      <c r="J60" s="9">
        <f>Tabla13[[#This Row],[CANTIDAD TOTAL]]*Tabla13[[#This Row],[PRECIO UNITARIO ESTIMADO]]</f>
        <v>450</v>
      </c>
      <c r="K60" s="9"/>
      <c r="L60" s="7"/>
      <c r="M60" s="7"/>
      <c r="N60" s="9"/>
      <c r="O60" s="7"/>
      <c r="T60" s="5" t="s">
        <v>83</v>
      </c>
      <c r="W60" s="13"/>
    </row>
    <row r="61" spans="1:23" x14ac:dyDescent="0.25">
      <c r="A61" s="32"/>
      <c r="B61" s="64" t="s">
        <v>565</v>
      </c>
      <c r="C61" s="64" t="s">
        <v>550</v>
      </c>
      <c r="D61" s="71">
        <v>12</v>
      </c>
      <c r="E61" s="71"/>
      <c r="F61" s="71"/>
      <c r="G61" s="71">
        <v>12</v>
      </c>
      <c r="H61" s="29">
        <v>24</v>
      </c>
      <c r="I61" s="9">
        <v>50</v>
      </c>
      <c r="J61" s="9">
        <f>Tabla13[[#This Row],[PRECIO UNITARIO ESTIMADO]]*Tabla13[[#This Row],[CANTIDAD TOTAL]]</f>
        <v>1200</v>
      </c>
      <c r="K61" s="9"/>
      <c r="L61" s="7"/>
      <c r="M61" s="7"/>
      <c r="N61" s="9"/>
      <c r="O61" s="7"/>
      <c r="T61" s="5" t="s">
        <v>84</v>
      </c>
      <c r="W61" s="13"/>
    </row>
    <row r="62" spans="1:23" x14ac:dyDescent="0.25">
      <c r="A62" s="32"/>
      <c r="B62" s="64" t="s">
        <v>439</v>
      </c>
      <c r="C62" s="64" t="s">
        <v>646</v>
      </c>
      <c r="D62" s="71">
        <v>15</v>
      </c>
      <c r="E62" s="71"/>
      <c r="F62" s="71"/>
      <c r="G62" s="71">
        <v>15</v>
      </c>
      <c r="H62" s="29">
        <v>60</v>
      </c>
      <c r="I62" s="9">
        <v>120</v>
      </c>
      <c r="J62" s="9">
        <f>Tabla13[[#This Row],[PRECIO UNITARIO ESTIMADO]]*Tabla13[[#This Row],[CANTIDAD TOTAL]]</f>
        <v>7200</v>
      </c>
      <c r="K62" s="9"/>
      <c r="L62" s="7"/>
      <c r="M62" s="7"/>
      <c r="N62" s="9"/>
      <c r="O62" s="7"/>
      <c r="T62" s="5" t="s">
        <v>85</v>
      </c>
      <c r="W62" s="13"/>
    </row>
    <row r="63" spans="1:23" x14ac:dyDescent="0.25">
      <c r="A63" s="32"/>
      <c r="B63" s="64" t="s">
        <v>566</v>
      </c>
      <c r="C63" s="64" t="s">
        <v>646</v>
      </c>
      <c r="D63" s="71">
        <v>45</v>
      </c>
      <c r="E63" s="71"/>
      <c r="F63" s="71"/>
      <c r="G63" s="71">
        <v>45</v>
      </c>
      <c r="H63" s="29">
        <v>90</v>
      </c>
      <c r="I63" s="9">
        <v>125</v>
      </c>
      <c r="J63" s="9">
        <f>Tabla13[[#This Row],[PRECIO UNITARIO ESTIMADO]]*Tabla13[[#This Row],[CANTIDAD TOTAL]]</f>
        <v>11250</v>
      </c>
      <c r="K63" s="9"/>
      <c r="L63" s="7"/>
      <c r="M63" s="7"/>
      <c r="N63" s="9"/>
      <c r="O63" s="7"/>
      <c r="T63" s="5" t="s">
        <v>86</v>
      </c>
      <c r="W63" s="13"/>
    </row>
    <row r="64" spans="1:23" x14ac:dyDescent="0.25">
      <c r="A64" s="32"/>
      <c r="B64" s="64" t="s">
        <v>567</v>
      </c>
      <c r="C64" s="64" t="s">
        <v>550</v>
      </c>
      <c r="D64" s="71">
        <v>20</v>
      </c>
      <c r="E64" s="71"/>
      <c r="F64" s="71"/>
      <c r="G64" s="71">
        <v>20</v>
      </c>
      <c r="H64" s="29">
        <v>40</v>
      </c>
      <c r="I64" s="9">
        <v>130</v>
      </c>
      <c r="J64" s="9">
        <f>Tabla13[[#This Row],[PRECIO UNITARIO ESTIMADO]]*Tabla13[[#This Row],[CANTIDAD TOTAL]]</f>
        <v>5200</v>
      </c>
      <c r="K64" s="9"/>
      <c r="L64" s="7"/>
      <c r="M64" s="7"/>
      <c r="N64" s="9"/>
      <c r="O64" s="7"/>
      <c r="T64" s="5" t="s">
        <v>87</v>
      </c>
      <c r="W64" s="13"/>
    </row>
    <row r="65" spans="1:23" x14ac:dyDescent="0.25">
      <c r="A65" s="32"/>
      <c r="B65" s="64" t="s">
        <v>568</v>
      </c>
      <c r="C65" s="64" t="s">
        <v>648</v>
      </c>
      <c r="D65" s="71">
        <v>6</v>
      </c>
      <c r="E65" s="71"/>
      <c r="F65" s="71"/>
      <c r="G65" s="71">
        <v>6</v>
      </c>
      <c r="H65" s="29">
        <v>12</v>
      </c>
      <c r="I65" s="9">
        <v>35</v>
      </c>
      <c r="J65" s="9">
        <f>Tabla13[[#This Row],[PRECIO UNITARIO ESTIMADO]]*Tabla13[[#This Row],[CANTIDAD TOTAL]]</f>
        <v>420</v>
      </c>
      <c r="K65" s="9"/>
      <c r="L65" s="7"/>
      <c r="M65" s="7"/>
      <c r="N65" s="9"/>
      <c r="O65" s="7"/>
      <c r="T65" s="5" t="s">
        <v>89</v>
      </c>
      <c r="W65" s="13"/>
    </row>
    <row r="66" spans="1:23" x14ac:dyDescent="0.25">
      <c r="A66" s="32"/>
      <c r="B66" s="64" t="s">
        <v>569</v>
      </c>
      <c r="C66" s="64" t="s">
        <v>649</v>
      </c>
      <c r="D66" s="71">
        <v>6</v>
      </c>
      <c r="E66" s="71"/>
      <c r="F66" s="71"/>
      <c r="G66" s="71">
        <v>6</v>
      </c>
      <c r="H66" s="29">
        <v>12</v>
      </c>
      <c r="I66" s="9">
        <v>60</v>
      </c>
      <c r="J66" s="9">
        <f>Tabla13[[#This Row],[PRECIO UNITARIO ESTIMADO]]*Tabla13[[#This Row],[CANTIDAD TOTAL]]</f>
        <v>720</v>
      </c>
      <c r="K66" s="9"/>
      <c r="L66" s="7"/>
      <c r="M66" s="7"/>
      <c r="N66" s="9"/>
      <c r="O66" s="7"/>
      <c r="T66" s="5" t="s">
        <v>90</v>
      </c>
      <c r="W66" s="13"/>
    </row>
    <row r="67" spans="1:23" x14ac:dyDescent="0.25">
      <c r="A67" s="32"/>
      <c r="B67" s="64" t="s">
        <v>570</v>
      </c>
      <c r="C67" s="64" t="s">
        <v>649</v>
      </c>
      <c r="D67" s="71">
        <v>15</v>
      </c>
      <c r="E67" s="71"/>
      <c r="F67" s="71"/>
      <c r="G67" s="71">
        <v>15</v>
      </c>
      <c r="H67" s="29">
        <v>30</v>
      </c>
      <c r="I67" s="9">
        <v>20</v>
      </c>
      <c r="J67" s="9">
        <f>Tabla13[[#This Row],[PRECIO UNITARIO ESTIMADO]]*Tabla13[[#This Row],[CANTIDAD TOTAL]]</f>
        <v>600</v>
      </c>
      <c r="K67" s="9"/>
      <c r="L67" s="7"/>
      <c r="M67" s="7"/>
      <c r="N67" s="9"/>
      <c r="O67" s="7"/>
      <c r="T67" s="5" t="s">
        <v>91</v>
      </c>
      <c r="W67" s="13"/>
    </row>
    <row r="68" spans="1:23" x14ac:dyDescent="0.25">
      <c r="A68" s="32"/>
      <c r="B68" s="64" t="s">
        <v>571</v>
      </c>
      <c r="C68" s="67" t="s">
        <v>650</v>
      </c>
      <c r="D68" s="71" t="s">
        <v>661</v>
      </c>
      <c r="E68" s="71"/>
      <c r="F68" s="71"/>
      <c r="G68" s="71" t="s">
        <v>661</v>
      </c>
      <c r="H68" s="29">
        <f t="shared" ref="H68:H99" si="1">D68+E68+F68+G68</f>
        <v>40</v>
      </c>
      <c r="I68" s="9">
        <v>195</v>
      </c>
      <c r="J68" s="9">
        <f>Tabla13[[#This Row],[PRECIO UNITARIO ESTIMADO]]*Tabla13[[#This Row],[CANTIDAD TOTAL]]</f>
        <v>7800</v>
      </c>
      <c r="K68" s="9"/>
      <c r="L68" s="7"/>
      <c r="M68" s="7"/>
      <c r="N68" s="9"/>
      <c r="O68" s="7"/>
      <c r="T68" s="5" t="s">
        <v>92</v>
      </c>
      <c r="W68" s="13"/>
    </row>
    <row r="69" spans="1:23" x14ac:dyDescent="0.25">
      <c r="A69" s="32"/>
      <c r="B69" s="64" t="s">
        <v>419</v>
      </c>
      <c r="C69" s="64" t="s">
        <v>650</v>
      </c>
      <c r="D69" s="71">
        <v>20</v>
      </c>
      <c r="E69" s="71"/>
      <c r="F69" s="71"/>
      <c r="G69" s="71">
        <v>20</v>
      </c>
      <c r="H69" s="29">
        <f t="shared" si="1"/>
        <v>40</v>
      </c>
      <c r="I69" s="9">
        <v>130</v>
      </c>
      <c r="J69" s="9">
        <f>Tabla13[[#This Row],[PRECIO UNITARIO ESTIMADO]]*Tabla13[[#This Row],[CANTIDAD TOTAL]]</f>
        <v>5200</v>
      </c>
      <c r="K69" s="9"/>
      <c r="L69" s="7"/>
      <c r="M69" s="7"/>
      <c r="N69" s="9"/>
      <c r="O69" s="7"/>
      <c r="T69" s="5" t="s">
        <v>97</v>
      </c>
      <c r="W69" s="13"/>
    </row>
    <row r="70" spans="1:23" x14ac:dyDescent="0.25">
      <c r="A70" s="32"/>
      <c r="B70" s="64" t="s">
        <v>420</v>
      </c>
      <c r="C70" s="64" t="s">
        <v>650</v>
      </c>
      <c r="D70" s="71">
        <v>6</v>
      </c>
      <c r="E70" s="71"/>
      <c r="F70" s="71"/>
      <c r="G70" s="71">
        <v>6</v>
      </c>
      <c r="H70" s="29">
        <f t="shared" si="1"/>
        <v>12</v>
      </c>
      <c r="I70" s="9">
        <v>215</v>
      </c>
      <c r="J70" s="9">
        <f>Tabla13[[#This Row],[PRECIO UNITARIO ESTIMADO]]*Tabla13[[#This Row],[CANTIDAD TOTAL]]</f>
        <v>2580</v>
      </c>
      <c r="K70" s="9"/>
      <c r="L70" s="7"/>
      <c r="M70" s="7"/>
      <c r="N70" s="9"/>
      <c r="O70" s="7"/>
      <c r="T70" s="5" t="s">
        <v>98</v>
      </c>
      <c r="W70" s="13"/>
    </row>
    <row r="71" spans="1:23" x14ac:dyDescent="0.25">
      <c r="A71" s="32"/>
      <c r="B71" s="64" t="s">
        <v>572</v>
      </c>
      <c r="C71" s="64" t="s">
        <v>651</v>
      </c>
      <c r="D71" s="71">
        <v>3</v>
      </c>
      <c r="E71" s="71"/>
      <c r="F71" s="71"/>
      <c r="G71" s="71">
        <v>3</v>
      </c>
      <c r="H71" s="29">
        <f t="shared" si="1"/>
        <v>6</v>
      </c>
      <c r="I71" s="9">
        <v>180</v>
      </c>
      <c r="J71" s="9">
        <f>Tabla13[[#This Row],[PRECIO UNITARIO ESTIMADO]]*Tabla13[[#This Row],[CANTIDAD TOTAL]]</f>
        <v>1080</v>
      </c>
      <c r="K71" s="9"/>
      <c r="L71" s="7"/>
      <c r="M71" s="7"/>
      <c r="N71" s="9"/>
      <c r="O71" s="7"/>
      <c r="T71" s="5" t="s">
        <v>100</v>
      </c>
      <c r="W71" s="13"/>
    </row>
    <row r="72" spans="1:23" x14ac:dyDescent="0.25">
      <c r="A72" s="32"/>
      <c r="B72" s="64" t="s">
        <v>573</v>
      </c>
      <c r="C72" s="64" t="s">
        <v>650</v>
      </c>
      <c r="D72" s="71">
        <v>6</v>
      </c>
      <c r="E72" s="71"/>
      <c r="F72" s="71"/>
      <c r="G72" s="71">
        <v>6</v>
      </c>
      <c r="H72" s="29">
        <f t="shared" si="1"/>
        <v>12</v>
      </c>
      <c r="I72" s="9">
        <v>130</v>
      </c>
      <c r="J72" s="9">
        <f>Tabla13[[#This Row],[PRECIO UNITARIO ESTIMADO]]*Tabla13[[#This Row],[CANTIDAD TOTAL]]</f>
        <v>1560</v>
      </c>
      <c r="K72" s="9"/>
      <c r="L72" s="7"/>
      <c r="M72" s="7"/>
      <c r="N72" s="9"/>
      <c r="O72" s="7"/>
      <c r="T72" s="5" t="s">
        <v>101</v>
      </c>
      <c r="W72" s="13"/>
    </row>
    <row r="73" spans="1:23" x14ac:dyDescent="0.25">
      <c r="A73" s="32"/>
      <c r="B73" s="64" t="s">
        <v>574</v>
      </c>
      <c r="C73" s="64" t="s">
        <v>652</v>
      </c>
      <c r="D73" s="71">
        <v>8</v>
      </c>
      <c r="E73" s="71"/>
      <c r="F73" s="71"/>
      <c r="G73" s="71">
        <v>8</v>
      </c>
      <c r="H73" s="29">
        <f t="shared" si="1"/>
        <v>16</v>
      </c>
      <c r="I73" s="9">
        <v>400</v>
      </c>
      <c r="J73" s="9">
        <f>Tabla13[[#This Row],[PRECIO UNITARIO ESTIMADO]]*Tabla13[[#This Row],[CANTIDAD TOTAL]]</f>
        <v>6400</v>
      </c>
      <c r="K73" s="9"/>
      <c r="L73" s="7"/>
      <c r="M73" s="7"/>
      <c r="N73" s="9"/>
      <c r="O73" s="7"/>
      <c r="T73" s="5" t="s">
        <v>102</v>
      </c>
      <c r="W73" s="13"/>
    </row>
    <row r="74" spans="1:23" x14ac:dyDescent="0.25">
      <c r="A74" s="13"/>
      <c r="B74" s="64" t="s">
        <v>487</v>
      </c>
      <c r="C74" s="64" t="s">
        <v>652</v>
      </c>
      <c r="D74" s="71">
        <v>30</v>
      </c>
      <c r="E74" s="71"/>
      <c r="F74" s="71"/>
      <c r="G74" s="71">
        <v>30</v>
      </c>
      <c r="H74" s="29">
        <f t="shared" si="1"/>
        <v>60</v>
      </c>
      <c r="I74" s="9">
        <v>380</v>
      </c>
      <c r="J74" s="9">
        <f>Tabla13[[#This Row],[PRECIO UNITARIO ESTIMADO]]*Tabla13[[#This Row],[CANTIDAD TOTAL]]</f>
        <v>22800</v>
      </c>
      <c r="K74" s="9"/>
      <c r="L74" s="7"/>
      <c r="M74" s="7"/>
      <c r="N74" s="9"/>
      <c r="O74" s="7"/>
      <c r="T74" s="5" t="s">
        <v>103</v>
      </c>
      <c r="W74" s="13"/>
    </row>
    <row r="75" spans="1:23" x14ac:dyDescent="0.25">
      <c r="A75" s="32"/>
      <c r="B75" s="64" t="s">
        <v>575</v>
      </c>
      <c r="C75" s="64" t="s">
        <v>652</v>
      </c>
      <c r="D75" s="71">
        <v>9</v>
      </c>
      <c r="E75" s="71"/>
      <c r="F75" s="71"/>
      <c r="G75" s="71">
        <v>9</v>
      </c>
      <c r="H75" s="29">
        <f t="shared" si="1"/>
        <v>18</v>
      </c>
      <c r="I75" s="9">
        <v>60</v>
      </c>
      <c r="J75" s="9">
        <f>Tabla13[[#This Row],[PRECIO UNITARIO ESTIMADO]]*Tabla13[[#This Row],[CANTIDAD TOTAL]]</f>
        <v>1080</v>
      </c>
      <c r="K75" s="9"/>
      <c r="L75" s="7"/>
      <c r="M75" s="7"/>
      <c r="N75" s="9"/>
      <c r="O75" s="7"/>
      <c r="T75" s="5" t="s">
        <v>105</v>
      </c>
      <c r="W75" s="13"/>
    </row>
    <row r="76" spans="1:23" x14ac:dyDescent="0.25">
      <c r="A76" s="32"/>
      <c r="B76" s="64" t="s">
        <v>576</v>
      </c>
      <c r="C76" s="64" t="s">
        <v>550</v>
      </c>
      <c r="D76" s="71">
        <v>4</v>
      </c>
      <c r="E76" s="71"/>
      <c r="F76" s="71"/>
      <c r="G76" s="71">
        <v>4</v>
      </c>
      <c r="H76" s="29">
        <f t="shared" si="1"/>
        <v>8</v>
      </c>
      <c r="I76" s="9">
        <v>800</v>
      </c>
      <c r="J76" s="9">
        <f>Tabla13[[#This Row],[PRECIO UNITARIO ESTIMADO]]*Tabla13[[#This Row],[CANTIDAD TOTAL]]</f>
        <v>6400</v>
      </c>
      <c r="K76" s="9"/>
      <c r="L76" s="7"/>
      <c r="M76" s="7"/>
      <c r="N76" s="9"/>
      <c r="O76" s="7"/>
      <c r="T76" s="5" t="s">
        <v>108</v>
      </c>
      <c r="W76" s="13"/>
    </row>
    <row r="77" spans="1:23" x14ac:dyDescent="0.25">
      <c r="A77" s="32" t="s">
        <v>190</v>
      </c>
      <c r="B77" s="64" t="s">
        <v>577</v>
      </c>
      <c r="C77" s="64" t="s">
        <v>652</v>
      </c>
      <c r="D77" s="71">
        <v>6</v>
      </c>
      <c r="E77" s="71"/>
      <c r="F77" s="71"/>
      <c r="G77" s="71">
        <v>6</v>
      </c>
      <c r="H77" s="29">
        <f t="shared" si="1"/>
        <v>12</v>
      </c>
      <c r="I77" s="9">
        <v>65</v>
      </c>
      <c r="J77" s="9">
        <f>Tabla13[[#This Row],[PRECIO UNITARIO ESTIMADO]]*Tabla13[[#This Row],[CANTIDAD TOTAL]]</f>
        <v>780</v>
      </c>
      <c r="K77" s="9"/>
      <c r="L77" s="7"/>
      <c r="M77" s="7"/>
      <c r="N77" s="9"/>
      <c r="O77" s="7"/>
      <c r="T77" s="5" t="s">
        <v>109</v>
      </c>
      <c r="W77" s="13"/>
    </row>
    <row r="78" spans="1:23" x14ac:dyDescent="0.25">
      <c r="A78" s="32"/>
      <c r="B78" s="64" t="s">
        <v>578</v>
      </c>
      <c r="C78" s="64" t="s">
        <v>652</v>
      </c>
      <c r="D78" s="71">
        <v>6</v>
      </c>
      <c r="E78" s="71"/>
      <c r="F78" s="71"/>
      <c r="G78" s="71">
        <v>6</v>
      </c>
      <c r="H78" s="29">
        <f t="shared" si="1"/>
        <v>12</v>
      </c>
      <c r="I78" s="9">
        <v>85</v>
      </c>
      <c r="J78" s="9">
        <f>Tabla13[[#This Row],[PRECIO UNITARIO ESTIMADO]]*Tabla13[[#This Row],[CANTIDAD TOTAL]]</f>
        <v>1020</v>
      </c>
      <c r="K78" s="9"/>
      <c r="L78" s="7"/>
      <c r="M78" s="7"/>
      <c r="N78" s="9"/>
      <c r="O78" s="7"/>
      <c r="T78" s="5" t="s">
        <v>110</v>
      </c>
      <c r="W78" s="13"/>
    </row>
    <row r="79" spans="1:23" x14ac:dyDescent="0.25">
      <c r="A79" s="32"/>
      <c r="B79" s="64" t="s">
        <v>579</v>
      </c>
      <c r="C79" s="64" t="s">
        <v>550</v>
      </c>
      <c r="D79" s="71">
        <v>9</v>
      </c>
      <c r="E79" s="71"/>
      <c r="F79" s="71"/>
      <c r="G79" s="71">
        <v>9</v>
      </c>
      <c r="H79" s="29">
        <f t="shared" si="1"/>
        <v>18</v>
      </c>
      <c r="I79" s="9">
        <v>560</v>
      </c>
      <c r="J79" s="9">
        <f>Tabla13[[#This Row],[PRECIO UNITARIO ESTIMADO]]*Tabla13[[#This Row],[CANTIDAD TOTAL]]</f>
        <v>10080</v>
      </c>
      <c r="K79" s="9"/>
      <c r="L79" s="7"/>
      <c r="M79" s="7"/>
      <c r="N79" s="9"/>
      <c r="O79" s="7"/>
      <c r="T79" s="5" t="s">
        <v>112</v>
      </c>
      <c r="W79" s="13"/>
    </row>
    <row r="80" spans="1:23" x14ac:dyDescent="0.25">
      <c r="A80" s="32"/>
      <c r="B80" s="64" t="s">
        <v>580</v>
      </c>
      <c r="C80" s="64" t="s">
        <v>550</v>
      </c>
      <c r="D80" s="71">
        <v>9</v>
      </c>
      <c r="E80" s="71"/>
      <c r="F80" s="71"/>
      <c r="G80" s="71">
        <v>9</v>
      </c>
      <c r="H80" s="29">
        <f t="shared" si="1"/>
        <v>18</v>
      </c>
      <c r="I80" s="9">
        <v>800</v>
      </c>
      <c r="J80" s="9">
        <f>Tabla13[[#This Row],[PRECIO UNITARIO ESTIMADO]]*Tabla13[[#This Row],[CANTIDAD TOTAL]]</f>
        <v>14400</v>
      </c>
      <c r="K80" s="9"/>
      <c r="L80" s="7"/>
      <c r="M80" s="7"/>
      <c r="N80" s="9"/>
      <c r="O80" s="7"/>
      <c r="T80" s="5" t="s">
        <v>113</v>
      </c>
      <c r="W80" s="13"/>
    </row>
    <row r="81" spans="1:23" x14ac:dyDescent="0.25">
      <c r="A81" s="32"/>
      <c r="B81" s="64" t="s">
        <v>581</v>
      </c>
      <c r="C81" s="64" t="s">
        <v>550</v>
      </c>
      <c r="D81" s="71">
        <v>9</v>
      </c>
      <c r="E81" s="71"/>
      <c r="F81" s="71"/>
      <c r="G81" s="71">
        <v>9</v>
      </c>
      <c r="H81" s="29">
        <f t="shared" si="1"/>
        <v>18</v>
      </c>
      <c r="I81" s="9">
        <v>769</v>
      </c>
      <c r="J81" s="9">
        <f>Tabla13[[#This Row],[PRECIO UNITARIO ESTIMADO]]*Tabla13[[#This Row],[CANTIDAD TOTAL]]</f>
        <v>13842</v>
      </c>
      <c r="K81" s="9"/>
      <c r="L81" s="7"/>
      <c r="M81" s="7"/>
      <c r="N81" s="9"/>
      <c r="O81" s="7"/>
      <c r="T81" s="5" t="s">
        <v>114</v>
      </c>
      <c r="W81" s="13"/>
    </row>
    <row r="82" spans="1:23" x14ac:dyDescent="0.25">
      <c r="A82" s="32"/>
      <c r="B82" s="64" t="s">
        <v>492</v>
      </c>
      <c r="C82" s="64" t="s">
        <v>550</v>
      </c>
      <c r="D82" s="71">
        <v>12</v>
      </c>
      <c r="E82" s="71"/>
      <c r="F82" s="71"/>
      <c r="G82" s="71">
        <v>12</v>
      </c>
      <c r="H82" s="29">
        <f t="shared" si="1"/>
        <v>24</v>
      </c>
      <c r="I82" s="9">
        <v>400</v>
      </c>
      <c r="J82" s="9">
        <f>Tabla13[[#This Row],[PRECIO UNITARIO ESTIMADO]]*Tabla13[[#This Row],[CANTIDAD TOTAL]]</f>
        <v>9600</v>
      </c>
      <c r="K82" s="9"/>
      <c r="L82" s="7"/>
      <c r="M82" s="7"/>
      <c r="N82" s="9"/>
      <c r="O82" s="7"/>
      <c r="T82" s="5" t="s">
        <v>115</v>
      </c>
      <c r="W82" s="13"/>
    </row>
    <row r="83" spans="1:23" x14ac:dyDescent="0.25">
      <c r="A83" s="32"/>
      <c r="B83" s="64" t="s">
        <v>490</v>
      </c>
      <c r="C83" s="64" t="s">
        <v>550</v>
      </c>
      <c r="D83" s="71">
        <v>20</v>
      </c>
      <c r="E83" s="71"/>
      <c r="F83" s="71"/>
      <c r="G83" s="71">
        <v>20</v>
      </c>
      <c r="H83" s="29">
        <f t="shared" si="1"/>
        <v>40</v>
      </c>
      <c r="I83" s="9">
        <v>350</v>
      </c>
      <c r="J83" s="9">
        <f>Tabla13[[#This Row],[PRECIO UNITARIO ESTIMADO]]*Tabla13[[#This Row],[CANTIDAD TOTAL]]</f>
        <v>14000</v>
      </c>
      <c r="K83" s="9"/>
      <c r="L83" s="7"/>
      <c r="M83" s="7"/>
      <c r="N83" s="9"/>
      <c r="O83" s="7"/>
      <c r="T83" s="5" t="s">
        <v>116</v>
      </c>
      <c r="W83" s="13"/>
    </row>
    <row r="84" spans="1:23" x14ac:dyDescent="0.25">
      <c r="A84" s="32"/>
      <c r="B84" s="64" t="s">
        <v>489</v>
      </c>
      <c r="C84" s="64" t="s">
        <v>550</v>
      </c>
      <c r="D84" s="71">
        <v>18</v>
      </c>
      <c r="E84" s="71"/>
      <c r="F84" s="71"/>
      <c r="G84" s="71">
        <v>18</v>
      </c>
      <c r="H84" s="29">
        <f t="shared" si="1"/>
        <v>36</v>
      </c>
      <c r="I84" s="9">
        <v>500</v>
      </c>
      <c r="J84" s="9">
        <f>Tabla13[[#This Row],[PRECIO UNITARIO ESTIMADO]]*Tabla13[[#This Row],[CANTIDAD TOTAL]]</f>
        <v>18000</v>
      </c>
      <c r="K84" s="9"/>
      <c r="L84" s="7"/>
      <c r="M84" s="7"/>
      <c r="N84" s="9"/>
      <c r="O84" s="7"/>
      <c r="T84" s="5" t="s">
        <v>117</v>
      </c>
      <c r="W84" s="13"/>
    </row>
    <row r="85" spans="1:23" x14ac:dyDescent="0.25">
      <c r="A85" s="32"/>
      <c r="B85" s="64" t="s">
        <v>486</v>
      </c>
      <c r="C85" s="64" t="s">
        <v>550</v>
      </c>
      <c r="D85" s="71">
        <v>72</v>
      </c>
      <c r="E85" s="71"/>
      <c r="F85" s="71"/>
      <c r="G85" s="71">
        <v>72</v>
      </c>
      <c r="H85" s="29">
        <f t="shared" si="1"/>
        <v>144</v>
      </c>
      <c r="I85" s="9">
        <v>499</v>
      </c>
      <c r="J85" s="9">
        <f>Tabla13[[#This Row],[PRECIO UNITARIO ESTIMADO]]*Tabla13[[#This Row],[CANTIDAD TOTAL]]</f>
        <v>71856</v>
      </c>
      <c r="K85" s="9"/>
      <c r="L85" s="7"/>
      <c r="M85" s="7"/>
      <c r="N85" s="9"/>
      <c r="O85" s="7"/>
      <c r="T85" s="5" t="s">
        <v>118</v>
      </c>
      <c r="W85" s="13"/>
    </row>
    <row r="86" spans="1:23" x14ac:dyDescent="0.25">
      <c r="A86" s="32"/>
      <c r="B86" s="64" t="s">
        <v>582</v>
      </c>
      <c r="C86" s="64" t="s">
        <v>550</v>
      </c>
      <c r="D86" s="71">
        <v>60</v>
      </c>
      <c r="E86" s="71"/>
      <c r="F86" s="71"/>
      <c r="G86" s="71">
        <v>60</v>
      </c>
      <c r="H86" s="29">
        <f t="shared" si="1"/>
        <v>120</v>
      </c>
      <c r="I86" s="9">
        <v>580</v>
      </c>
      <c r="J86" s="9">
        <f>Tabla13[[#This Row],[PRECIO UNITARIO ESTIMADO]]*Tabla13[[#This Row],[CANTIDAD TOTAL]]</f>
        <v>69600</v>
      </c>
      <c r="K86" s="9"/>
      <c r="L86" s="7"/>
      <c r="M86" s="7"/>
      <c r="N86" s="9"/>
      <c r="O86" s="7"/>
      <c r="T86" s="5" t="s">
        <v>119</v>
      </c>
      <c r="W86" s="13"/>
    </row>
    <row r="87" spans="1:23" x14ac:dyDescent="0.25">
      <c r="A87" s="32"/>
      <c r="B87" s="64" t="s">
        <v>583</v>
      </c>
      <c r="C87" s="64" t="s">
        <v>550</v>
      </c>
      <c r="D87" s="71">
        <v>12</v>
      </c>
      <c r="E87" s="71"/>
      <c r="F87" s="71"/>
      <c r="G87" s="71">
        <v>12</v>
      </c>
      <c r="H87" s="29">
        <f t="shared" si="1"/>
        <v>24</v>
      </c>
      <c r="I87" s="9">
        <v>110</v>
      </c>
      <c r="J87" s="9">
        <f>Tabla13[[#This Row],[PRECIO UNITARIO ESTIMADO]]*Tabla13[[#This Row],[CANTIDAD TOTAL]]</f>
        <v>2640</v>
      </c>
      <c r="K87" s="9"/>
      <c r="L87" s="7"/>
      <c r="M87" s="7"/>
      <c r="N87" s="9"/>
      <c r="O87" s="7"/>
      <c r="T87" s="5" t="s">
        <v>120</v>
      </c>
      <c r="W87" s="13"/>
    </row>
    <row r="88" spans="1:23" x14ac:dyDescent="0.25">
      <c r="A88" s="32"/>
      <c r="B88" s="64" t="s">
        <v>491</v>
      </c>
      <c r="C88" s="64" t="s">
        <v>550</v>
      </c>
      <c r="D88" s="71">
        <v>12</v>
      </c>
      <c r="E88" s="71"/>
      <c r="F88" s="71"/>
      <c r="G88" s="71">
        <v>12</v>
      </c>
      <c r="H88" s="29">
        <f t="shared" si="1"/>
        <v>24</v>
      </c>
      <c r="I88" s="9">
        <v>510</v>
      </c>
      <c r="J88" s="9">
        <f>Tabla13[[#This Row],[PRECIO UNITARIO ESTIMADO]]*Tabla13[[#This Row],[CANTIDAD TOTAL]]</f>
        <v>12240</v>
      </c>
      <c r="K88" s="9"/>
      <c r="L88" s="7"/>
      <c r="M88" s="7"/>
      <c r="N88" s="9"/>
      <c r="O88" s="7"/>
      <c r="T88" s="5" t="s">
        <v>121</v>
      </c>
      <c r="W88" s="13"/>
    </row>
    <row r="89" spans="1:23" x14ac:dyDescent="0.25">
      <c r="A89" s="32"/>
      <c r="B89" s="64" t="s">
        <v>584</v>
      </c>
      <c r="C89" s="64" t="s">
        <v>550</v>
      </c>
      <c r="D89" s="71">
        <v>3</v>
      </c>
      <c r="E89" s="71"/>
      <c r="F89" s="71"/>
      <c r="G89" s="71">
        <v>3</v>
      </c>
      <c r="H89" s="29">
        <f t="shared" si="1"/>
        <v>6</v>
      </c>
      <c r="I89" s="9">
        <v>504</v>
      </c>
      <c r="J89" s="9">
        <f>Tabla13[[#This Row],[PRECIO UNITARIO ESTIMADO]]*Tabla13[[#This Row],[CANTIDAD TOTAL]]</f>
        <v>3024</v>
      </c>
      <c r="K89" s="9"/>
      <c r="L89" s="7"/>
      <c r="M89" s="7"/>
      <c r="N89" s="9"/>
      <c r="O89" s="7"/>
      <c r="T89" s="5" t="s">
        <v>122</v>
      </c>
    </row>
    <row r="90" spans="1:23" x14ac:dyDescent="0.25">
      <c r="A90" s="32"/>
      <c r="B90" s="64" t="s">
        <v>488</v>
      </c>
      <c r="C90" s="64" t="s">
        <v>550</v>
      </c>
      <c r="D90" s="71">
        <v>3</v>
      </c>
      <c r="E90" s="71"/>
      <c r="F90" s="71"/>
      <c r="G90" s="71">
        <v>3</v>
      </c>
      <c r="H90" s="29">
        <f t="shared" si="1"/>
        <v>6</v>
      </c>
      <c r="I90" s="9">
        <v>488</v>
      </c>
      <c r="J90" s="9">
        <f>Tabla13[[#This Row],[PRECIO UNITARIO ESTIMADO]]*Tabla13[[#This Row],[CANTIDAD TOTAL]]</f>
        <v>2928</v>
      </c>
      <c r="K90" s="9"/>
      <c r="L90" s="7"/>
      <c r="M90" s="7"/>
      <c r="N90" s="9"/>
      <c r="O90" s="7"/>
      <c r="T90" s="5" t="s">
        <v>123</v>
      </c>
    </row>
    <row r="91" spans="1:23" x14ac:dyDescent="0.25">
      <c r="A91" s="32"/>
      <c r="B91" s="64" t="s">
        <v>585</v>
      </c>
      <c r="C91" s="64" t="s">
        <v>550</v>
      </c>
      <c r="D91" s="71">
        <v>36</v>
      </c>
      <c r="E91" s="71"/>
      <c r="F91" s="71"/>
      <c r="G91" s="71">
        <v>36</v>
      </c>
      <c r="H91" s="29">
        <f t="shared" si="1"/>
        <v>72</v>
      </c>
      <c r="I91" s="9">
        <v>490</v>
      </c>
      <c r="J91" s="9">
        <f>Tabla13[[#This Row],[PRECIO UNITARIO ESTIMADO]]*Tabla13[[#This Row],[CANTIDAD TOTAL]]</f>
        <v>35280</v>
      </c>
      <c r="K91" s="9"/>
      <c r="L91" s="7"/>
      <c r="M91" s="7"/>
      <c r="N91" s="9"/>
      <c r="O91" s="7"/>
      <c r="T91" s="5" t="s">
        <v>126</v>
      </c>
    </row>
    <row r="92" spans="1:23" x14ac:dyDescent="0.25">
      <c r="A92" s="32"/>
      <c r="B92" s="64" t="s">
        <v>493</v>
      </c>
      <c r="C92" s="64" t="s">
        <v>550</v>
      </c>
      <c r="D92" s="71">
        <v>30</v>
      </c>
      <c r="E92" s="71"/>
      <c r="F92" s="71"/>
      <c r="G92" s="71">
        <v>30</v>
      </c>
      <c r="H92" s="29">
        <f t="shared" si="1"/>
        <v>60</v>
      </c>
      <c r="I92" s="9">
        <v>510</v>
      </c>
      <c r="J92" s="9">
        <f>Tabla13[[#This Row],[PRECIO UNITARIO ESTIMADO]]*Tabla13[[#This Row],[CANTIDAD TOTAL]]</f>
        <v>30600</v>
      </c>
      <c r="K92" s="9"/>
      <c r="L92" s="7"/>
      <c r="M92" s="7"/>
      <c r="N92" s="9"/>
      <c r="O92" s="7"/>
      <c r="T92" s="5" t="s">
        <v>127</v>
      </c>
    </row>
    <row r="93" spans="1:23" x14ac:dyDescent="0.25">
      <c r="A93" s="32"/>
      <c r="B93" s="64" t="s">
        <v>586</v>
      </c>
      <c r="C93" s="64" t="s">
        <v>550</v>
      </c>
      <c r="D93" s="71">
        <v>12</v>
      </c>
      <c r="E93" s="71"/>
      <c r="F93" s="71"/>
      <c r="G93" s="71">
        <v>12</v>
      </c>
      <c r="H93" s="29">
        <f t="shared" si="1"/>
        <v>24</v>
      </c>
      <c r="I93" s="9">
        <v>35</v>
      </c>
      <c r="J93" s="9">
        <f>Tabla13[[#This Row],[PRECIO UNITARIO ESTIMADO]]*Tabla13[[#This Row],[CANTIDAD TOTAL]]</f>
        <v>840</v>
      </c>
      <c r="K93" s="9"/>
      <c r="L93" s="7"/>
      <c r="M93" s="7"/>
      <c r="N93" s="9"/>
      <c r="O93" s="7"/>
      <c r="T93" s="5" t="s">
        <v>128</v>
      </c>
    </row>
    <row r="94" spans="1:23" x14ac:dyDescent="0.25">
      <c r="A94" s="32"/>
      <c r="B94" s="64" t="s">
        <v>494</v>
      </c>
      <c r="C94" s="64" t="s">
        <v>550</v>
      </c>
      <c r="D94" s="71">
        <v>15</v>
      </c>
      <c r="E94" s="71"/>
      <c r="F94" s="71"/>
      <c r="G94" s="71">
        <v>15</v>
      </c>
      <c r="H94" s="29">
        <f t="shared" si="1"/>
        <v>30</v>
      </c>
      <c r="I94" s="9">
        <v>30</v>
      </c>
      <c r="J94" s="9">
        <f>Tabla13[[#This Row],[PRECIO UNITARIO ESTIMADO]]*Tabla13[[#This Row],[CANTIDAD TOTAL]]</f>
        <v>900</v>
      </c>
      <c r="K94" s="9"/>
      <c r="L94" s="7"/>
      <c r="M94" s="7"/>
      <c r="N94" s="9"/>
      <c r="O94" s="7"/>
      <c r="T94" s="5" t="s">
        <v>129</v>
      </c>
    </row>
    <row r="95" spans="1:23" x14ac:dyDescent="0.25">
      <c r="A95" s="32"/>
      <c r="B95" s="64" t="s">
        <v>587</v>
      </c>
      <c r="C95" s="64" t="s">
        <v>550</v>
      </c>
      <c r="D95" s="71">
        <v>15</v>
      </c>
      <c r="E95" s="71"/>
      <c r="F95" s="71"/>
      <c r="G95" s="71">
        <v>15</v>
      </c>
      <c r="H95" s="29">
        <f t="shared" si="1"/>
        <v>30</v>
      </c>
      <c r="I95" s="9">
        <v>65</v>
      </c>
      <c r="J95" s="9">
        <f>Tabla13[[#This Row],[PRECIO UNITARIO ESTIMADO]]*Tabla13[[#This Row],[CANTIDAD TOTAL]]</f>
        <v>1950</v>
      </c>
      <c r="K95" s="9"/>
      <c r="L95" s="7"/>
      <c r="M95" s="7"/>
      <c r="N95" s="9"/>
      <c r="O95" s="7"/>
      <c r="T95" s="5" t="s">
        <v>130</v>
      </c>
    </row>
    <row r="96" spans="1:23" x14ac:dyDescent="0.25">
      <c r="A96" s="32"/>
      <c r="B96" s="64" t="s">
        <v>588</v>
      </c>
      <c r="C96" s="64" t="s">
        <v>550</v>
      </c>
      <c r="D96" s="71">
        <v>8</v>
      </c>
      <c r="E96" s="71"/>
      <c r="F96" s="71"/>
      <c r="G96" s="71">
        <v>8</v>
      </c>
      <c r="H96" s="29">
        <f t="shared" si="1"/>
        <v>16</v>
      </c>
      <c r="I96" s="9">
        <v>165</v>
      </c>
      <c r="J96" s="9">
        <f>Tabla13[[#This Row],[PRECIO UNITARIO ESTIMADO]]*Tabla13[[#This Row],[CANTIDAD TOTAL]]</f>
        <v>2640</v>
      </c>
      <c r="K96" s="9"/>
      <c r="L96" s="7"/>
      <c r="M96" s="7"/>
      <c r="N96" s="9"/>
      <c r="O96" s="7"/>
      <c r="T96" s="5" t="s">
        <v>133</v>
      </c>
    </row>
    <row r="97" spans="1:20" x14ac:dyDescent="0.25">
      <c r="A97" s="32"/>
      <c r="B97" s="64" t="s">
        <v>589</v>
      </c>
      <c r="C97" s="64" t="s">
        <v>550</v>
      </c>
      <c r="D97" s="71">
        <v>18</v>
      </c>
      <c r="E97" s="71"/>
      <c r="F97" s="71"/>
      <c r="G97" s="71">
        <v>18</v>
      </c>
      <c r="H97" s="29">
        <f t="shared" si="1"/>
        <v>36</v>
      </c>
      <c r="I97" s="9">
        <v>30</v>
      </c>
      <c r="J97" s="9">
        <f>Tabla13[[#This Row],[PRECIO UNITARIO ESTIMADO]]*Tabla13[[#This Row],[CANTIDAD TOTAL]]</f>
        <v>1080</v>
      </c>
      <c r="K97" s="9"/>
      <c r="L97" s="7"/>
      <c r="M97" s="7"/>
      <c r="N97" s="9"/>
      <c r="O97" s="7"/>
      <c r="T97" s="5" t="s">
        <v>134</v>
      </c>
    </row>
    <row r="98" spans="1:20" x14ac:dyDescent="0.25">
      <c r="A98" s="32"/>
      <c r="B98" s="64" t="s">
        <v>590</v>
      </c>
      <c r="C98" s="64" t="s">
        <v>550</v>
      </c>
      <c r="D98" s="71">
        <v>30</v>
      </c>
      <c r="E98" s="71"/>
      <c r="F98" s="71"/>
      <c r="G98" s="71">
        <v>30</v>
      </c>
      <c r="H98" s="29">
        <f t="shared" si="1"/>
        <v>60</v>
      </c>
      <c r="I98" s="9">
        <v>15</v>
      </c>
      <c r="J98" s="9">
        <f>Tabla13[[#This Row],[PRECIO UNITARIO ESTIMADO]]*Tabla13[[#This Row],[CANTIDAD TOTAL]]</f>
        <v>900</v>
      </c>
      <c r="K98" s="9"/>
      <c r="L98" s="7"/>
      <c r="M98" s="7"/>
      <c r="N98" s="9"/>
      <c r="O98" s="7"/>
      <c r="T98" s="5" t="s">
        <v>135</v>
      </c>
    </row>
    <row r="99" spans="1:20" x14ac:dyDescent="0.25">
      <c r="A99" s="32"/>
      <c r="B99" s="64" t="s">
        <v>591</v>
      </c>
      <c r="C99" s="64" t="s">
        <v>558</v>
      </c>
      <c r="D99" s="71">
        <v>18</v>
      </c>
      <c r="E99" s="71"/>
      <c r="F99" s="71"/>
      <c r="G99" s="71">
        <v>18</v>
      </c>
      <c r="H99" s="29">
        <f t="shared" si="1"/>
        <v>36</v>
      </c>
      <c r="I99" s="9">
        <v>80</v>
      </c>
      <c r="J99" s="9">
        <f>Tabla13[[#This Row],[PRECIO UNITARIO ESTIMADO]]*Tabla13[[#This Row],[CANTIDAD TOTAL]]</f>
        <v>2880</v>
      </c>
      <c r="K99" s="9"/>
      <c r="L99" s="7"/>
      <c r="M99" s="7"/>
      <c r="N99" s="9"/>
      <c r="O99" s="7"/>
      <c r="T99" s="5" t="s">
        <v>136</v>
      </c>
    </row>
    <row r="100" spans="1:20" x14ac:dyDescent="0.25">
      <c r="A100" s="32"/>
      <c r="B100" s="64" t="s">
        <v>592</v>
      </c>
      <c r="C100" s="64" t="s">
        <v>550</v>
      </c>
      <c r="D100" s="71">
        <v>96</v>
      </c>
      <c r="E100" s="71"/>
      <c r="F100" s="71"/>
      <c r="G100" s="71">
        <v>96</v>
      </c>
      <c r="H100" s="29">
        <f t="shared" ref="H100:H112" si="2">D100+E100+F100+G100</f>
        <v>192</v>
      </c>
      <c r="I100" s="9">
        <v>30</v>
      </c>
      <c r="J100" s="9">
        <f>Tabla13[[#This Row],[PRECIO UNITARIO ESTIMADO]]*Tabla13[[#This Row],[CANTIDAD TOTAL]]</f>
        <v>5760</v>
      </c>
      <c r="K100" s="9"/>
      <c r="L100" s="7"/>
      <c r="M100" s="7"/>
      <c r="N100" s="9"/>
      <c r="O100" s="7"/>
      <c r="T100" s="5" t="s">
        <v>138</v>
      </c>
    </row>
    <row r="101" spans="1:20" x14ac:dyDescent="0.25">
      <c r="A101" s="32"/>
      <c r="B101" s="64" t="s">
        <v>593</v>
      </c>
      <c r="C101" s="64" t="s">
        <v>550</v>
      </c>
      <c r="D101" s="71">
        <v>180</v>
      </c>
      <c r="E101" s="71"/>
      <c r="F101" s="71"/>
      <c r="G101" s="71">
        <v>180</v>
      </c>
      <c r="H101" s="29">
        <f t="shared" si="2"/>
        <v>360</v>
      </c>
      <c r="I101" s="9">
        <v>25</v>
      </c>
      <c r="J101" s="9">
        <f>Tabla13[[#This Row],[PRECIO UNITARIO ESTIMADO]]*Tabla13[[#This Row],[CANTIDAD TOTAL]]</f>
        <v>9000</v>
      </c>
      <c r="K101" s="9"/>
      <c r="L101" s="7"/>
      <c r="M101" s="7"/>
      <c r="N101" s="9"/>
      <c r="O101" s="7"/>
      <c r="T101" s="5" t="s">
        <v>142</v>
      </c>
    </row>
    <row r="102" spans="1:20" x14ac:dyDescent="0.25">
      <c r="A102" s="32"/>
      <c r="B102" s="64" t="s">
        <v>594</v>
      </c>
      <c r="C102" s="64" t="s">
        <v>550</v>
      </c>
      <c r="D102" s="71">
        <v>24</v>
      </c>
      <c r="E102" s="71"/>
      <c r="F102" s="71"/>
      <c r="G102" s="71">
        <v>24</v>
      </c>
      <c r="H102" s="29">
        <f t="shared" si="2"/>
        <v>48</v>
      </c>
      <c r="I102" s="9">
        <v>28</v>
      </c>
      <c r="J102" s="9">
        <f>Tabla13[[#This Row],[PRECIO UNITARIO ESTIMADO]]*Tabla13[[#This Row],[CANTIDAD TOTAL]]</f>
        <v>1344</v>
      </c>
      <c r="K102" s="9"/>
      <c r="L102" s="7"/>
      <c r="M102" s="7"/>
      <c r="N102" s="9"/>
      <c r="O102" s="7"/>
      <c r="T102" s="5" t="s">
        <v>144</v>
      </c>
    </row>
    <row r="103" spans="1:20" x14ac:dyDescent="0.25">
      <c r="A103" s="32" t="s">
        <v>54</v>
      </c>
      <c r="B103" s="64" t="s">
        <v>595</v>
      </c>
      <c r="C103" s="64" t="s">
        <v>653</v>
      </c>
      <c r="D103" s="71">
        <v>8</v>
      </c>
      <c r="E103" s="71"/>
      <c r="F103" s="71"/>
      <c r="G103" s="71">
        <v>8</v>
      </c>
      <c r="H103" s="29">
        <f t="shared" si="2"/>
        <v>16</v>
      </c>
      <c r="I103" s="9">
        <v>240</v>
      </c>
      <c r="J103" s="9">
        <f>Tabla13[[#This Row],[PRECIO UNITARIO ESTIMADO]]*Tabla13[[#This Row],[CANTIDAD TOTAL]]</f>
        <v>3840</v>
      </c>
      <c r="K103" s="9"/>
      <c r="L103" s="7"/>
      <c r="M103" s="7"/>
      <c r="N103" s="9"/>
      <c r="O103" s="7"/>
      <c r="T103" s="5" t="s">
        <v>147</v>
      </c>
    </row>
    <row r="104" spans="1:20" x14ac:dyDescent="0.25">
      <c r="A104" s="32"/>
      <c r="B104" s="64" t="s">
        <v>596</v>
      </c>
      <c r="C104" s="64" t="s">
        <v>550</v>
      </c>
      <c r="D104" s="71">
        <v>12</v>
      </c>
      <c r="E104" s="71"/>
      <c r="F104" s="71"/>
      <c r="G104" s="71">
        <v>12</v>
      </c>
      <c r="H104" s="29">
        <f t="shared" si="2"/>
        <v>24</v>
      </c>
      <c r="I104" s="9">
        <v>145</v>
      </c>
      <c r="J104" s="9">
        <f>Tabla13[[#This Row],[PRECIO UNITARIO ESTIMADO]]*Tabla13[[#This Row],[CANTIDAD TOTAL]]</f>
        <v>3480</v>
      </c>
      <c r="K104" s="9"/>
      <c r="L104" s="7"/>
      <c r="M104" s="7"/>
      <c r="N104" s="9"/>
      <c r="O104" s="7"/>
      <c r="T104" s="5" t="s">
        <v>148</v>
      </c>
    </row>
    <row r="105" spans="1:20" x14ac:dyDescent="0.25">
      <c r="A105" s="32"/>
      <c r="B105" s="64" t="s">
        <v>597</v>
      </c>
      <c r="C105" s="64" t="s">
        <v>550</v>
      </c>
      <c r="D105" s="71">
        <v>3</v>
      </c>
      <c r="E105" s="71"/>
      <c r="F105" s="71"/>
      <c r="G105" s="71">
        <v>3</v>
      </c>
      <c r="H105" s="29">
        <f t="shared" si="2"/>
        <v>6</v>
      </c>
      <c r="I105" s="9">
        <v>2900</v>
      </c>
      <c r="J105" s="9">
        <f>Tabla13[[#This Row],[PRECIO UNITARIO ESTIMADO]]*Tabla13[[#This Row],[CANTIDAD TOTAL]]</f>
        <v>17400</v>
      </c>
      <c r="K105" s="9"/>
      <c r="L105" s="7"/>
      <c r="M105" s="7"/>
      <c r="N105" s="9"/>
      <c r="O105" s="7"/>
      <c r="T105" s="5" t="s">
        <v>150</v>
      </c>
    </row>
    <row r="106" spans="1:20" x14ac:dyDescent="0.25">
      <c r="A106" s="32"/>
      <c r="B106" s="64" t="s">
        <v>598</v>
      </c>
      <c r="C106" s="64" t="s">
        <v>550</v>
      </c>
      <c r="D106" s="71">
        <v>12</v>
      </c>
      <c r="E106" s="71"/>
      <c r="F106" s="71"/>
      <c r="G106" s="71">
        <v>12</v>
      </c>
      <c r="H106" s="29">
        <f t="shared" si="2"/>
        <v>24</v>
      </c>
      <c r="I106" s="9">
        <v>3300</v>
      </c>
      <c r="J106" s="9">
        <f>Tabla13[[#This Row],[PRECIO UNITARIO ESTIMADO]]*Tabla13[[#This Row],[CANTIDAD TOTAL]]</f>
        <v>79200</v>
      </c>
      <c r="K106" s="9"/>
      <c r="L106" s="7"/>
      <c r="M106" s="7"/>
      <c r="N106" s="9"/>
      <c r="O106" s="7"/>
      <c r="T106" s="5" t="s">
        <v>151</v>
      </c>
    </row>
    <row r="107" spans="1:20" x14ac:dyDescent="0.25">
      <c r="A107" s="32"/>
      <c r="B107" s="64" t="s">
        <v>599</v>
      </c>
      <c r="C107" s="64" t="s">
        <v>550</v>
      </c>
      <c r="D107" s="71">
        <v>15</v>
      </c>
      <c r="E107" s="71"/>
      <c r="F107" s="71"/>
      <c r="G107" s="71">
        <v>15</v>
      </c>
      <c r="H107" s="29">
        <f t="shared" si="2"/>
        <v>30</v>
      </c>
      <c r="I107" s="9">
        <v>2400</v>
      </c>
      <c r="J107" s="9">
        <f>Tabla13[[#This Row],[PRECIO UNITARIO ESTIMADO]]*Tabla13[[#This Row],[CANTIDAD TOTAL]]</f>
        <v>72000</v>
      </c>
      <c r="K107" s="9"/>
      <c r="L107" s="7"/>
      <c r="M107" s="7"/>
      <c r="N107" s="9"/>
      <c r="O107" s="7"/>
      <c r="T107" s="5" t="s">
        <v>153</v>
      </c>
    </row>
    <row r="108" spans="1:20" x14ac:dyDescent="0.25">
      <c r="A108" s="32"/>
      <c r="B108" s="64" t="s">
        <v>600</v>
      </c>
      <c r="C108" s="64" t="s">
        <v>550</v>
      </c>
      <c r="D108" s="71">
        <v>15</v>
      </c>
      <c r="E108" s="71"/>
      <c r="F108" s="71"/>
      <c r="G108" s="71">
        <v>15</v>
      </c>
      <c r="H108" s="29">
        <f t="shared" si="2"/>
        <v>30</v>
      </c>
      <c r="I108" s="9">
        <v>2900</v>
      </c>
      <c r="J108" s="9">
        <f>Tabla13[[#This Row],[PRECIO UNITARIO ESTIMADO]]*Tabla13[[#This Row],[CANTIDAD TOTAL]]</f>
        <v>87000</v>
      </c>
      <c r="K108" s="9"/>
      <c r="L108" s="7"/>
      <c r="M108" s="7"/>
      <c r="N108" s="9"/>
      <c r="O108" s="7"/>
      <c r="T108" s="5" t="s">
        <v>154</v>
      </c>
    </row>
    <row r="109" spans="1:20" x14ac:dyDescent="0.25">
      <c r="A109" s="32"/>
      <c r="B109" s="64" t="s">
        <v>601</v>
      </c>
      <c r="C109" s="64" t="s">
        <v>550</v>
      </c>
      <c r="D109" s="71">
        <v>6</v>
      </c>
      <c r="E109" s="71"/>
      <c r="F109" s="71"/>
      <c r="G109" s="71">
        <v>6</v>
      </c>
      <c r="H109" s="29">
        <f t="shared" si="2"/>
        <v>12</v>
      </c>
      <c r="I109" s="9">
        <v>2500</v>
      </c>
      <c r="J109" s="9">
        <f>Tabla13[[#This Row],[PRECIO UNITARIO ESTIMADO]]*Tabla13[[#This Row],[CANTIDAD TOTAL]]</f>
        <v>30000</v>
      </c>
      <c r="K109" s="9"/>
      <c r="L109" s="7"/>
      <c r="M109" s="7"/>
      <c r="N109" s="9"/>
      <c r="O109" s="7"/>
      <c r="T109" s="5" t="s">
        <v>155</v>
      </c>
    </row>
    <row r="110" spans="1:20" x14ac:dyDescent="0.25">
      <c r="A110" s="7" t="s">
        <v>189</v>
      </c>
      <c r="B110" s="64" t="s">
        <v>602</v>
      </c>
      <c r="C110" s="64" t="s">
        <v>550</v>
      </c>
      <c r="D110" s="71">
        <v>15</v>
      </c>
      <c r="E110" s="71"/>
      <c r="F110" s="71"/>
      <c r="G110" s="71">
        <v>15</v>
      </c>
      <c r="H110" s="29">
        <f t="shared" si="2"/>
        <v>30</v>
      </c>
      <c r="I110" s="9">
        <v>2400</v>
      </c>
      <c r="J110" s="9">
        <f>Tabla13[[#This Row],[PRECIO UNITARIO ESTIMADO]]*Tabla13[[#This Row],[CANTIDAD TOTAL]]</f>
        <v>72000</v>
      </c>
      <c r="K110" s="9"/>
      <c r="L110" s="7"/>
      <c r="M110" s="7"/>
      <c r="N110" s="9"/>
      <c r="O110" s="7"/>
      <c r="T110" s="5" t="s">
        <v>156</v>
      </c>
    </row>
    <row r="111" spans="1:20" s="27" customFormat="1" x14ac:dyDescent="0.25">
      <c r="A111" s="7"/>
      <c r="B111" s="64" t="s">
        <v>603</v>
      </c>
      <c r="C111" s="64" t="s">
        <v>550</v>
      </c>
      <c r="D111" s="71">
        <v>8</v>
      </c>
      <c r="E111" s="71"/>
      <c r="F111" s="71"/>
      <c r="G111" s="71">
        <v>8</v>
      </c>
      <c r="H111" s="29">
        <f t="shared" si="2"/>
        <v>16</v>
      </c>
      <c r="I111" s="9">
        <v>3000</v>
      </c>
      <c r="J111" s="9">
        <f>Tabla13[[#This Row],[PRECIO UNITARIO ESTIMADO]]*Tabla13[[#This Row],[CANTIDAD TOTAL]]</f>
        <v>48000</v>
      </c>
      <c r="K111" s="9"/>
      <c r="L111" s="7"/>
      <c r="M111" s="7"/>
      <c r="N111" s="9"/>
      <c r="O111" s="7"/>
      <c r="T111" s="5"/>
    </row>
    <row r="112" spans="1:20" s="27" customFormat="1" x14ac:dyDescent="0.25">
      <c r="A112" s="7"/>
      <c r="B112" s="64" t="s">
        <v>604</v>
      </c>
      <c r="C112" s="64" t="s">
        <v>550</v>
      </c>
      <c r="D112" s="71">
        <v>10</v>
      </c>
      <c r="E112" s="71"/>
      <c r="F112" s="71"/>
      <c r="G112" s="71">
        <v>10</v>
      </c>
      <c r="H112" s="29">
        <f t="shared" si="2"/>
        <v>20</v>
      </c>
      <c r="I112" s="9">
        <v>160</v>
      </c>
      <c r="J112" s="9">
        <f>Tabla13[[#This Row],[PRECIO UNITARIO ESTIMADO]]*Tabla13[[#This Row],[CANTIDAD TOTAL]]</f>
        <v>3200</v>
      </c>
      <c r="K112" s="9"/>
      <c r="L112" s="7"/>
      <c r="M112" s="7"/>
      <c r="N112" s="9"/>
      <c r="O112" s="7"/>
      <c r="T112" s="5"/>
    </row>
    <row r="113" spans="1:20" s="27" customFormat="1" x14ac:dyDescent="0.25">
      <c r="A113" s="7"/>
      <c r="B113" s="64" t="s">
        <v>605</v>
      </c>
      <c r="C113" s="64" t="s">
        <v>550</v>
      </c>
      <c r="D113" s="71">
        <v>5</v>
      </c>
      <c r="E113" s="71"/>
      <c r="F113" s="71"/>
      <c r="G113" s="71">
        <v>5</v>
      </c>
      <c r="H113" s="29">
        <v>20</v>
      </c>
      <c r="I113" s="9">
        <v>3100</v>
      </c>
      <c r="J113" s="9">
        <f>Tabla13[[#This Row],[PRECIO UNITARIO ESTIMADO]]*Tabla13[[#This Row],[CANTIDAD TOTAL]]</f>
        <v>62000</v>
      </c>
      <c r="K113" s="9"/>
      <c r="L113" s="7"/>
      <c r="M113" s="7"/>
      <c r="N113" s="9"/>
      <c r="O113" s="7"/>
      <c r="T113" s="5"/>
    </row>
    <row r="114" spans="1:20" x14ac:dyDescent="0.25">
      <c r="A114" s="7"/>
      <c r="B114" s="64" t="s">
        <v>606</v>
      </c>
      <c r="C114" s="64" t="s">
        <v>550</v>
      </c>
      <c r="D114" s="71">
        <v>15</v>
      </c>
      <c r="E114" s="71"/>
      <c r="F114" s="71"/>
      <c r="G114" s="71">
        <v>15</v>
      </c>
      <c r="H114" s="29">
        <v>60</v>
      </c>
      <c r="I114" s="9">
        <v>1100</v>
      </c>
      <c r="J114" s="9">
        <f>Tabla13[[#This Row],[PRECIO UNITARIO ESTIMADO]]*Tabla13[[#This Row],[CANTIDAD TOTAL]]</f>
        <v>66000</v>
      </c>
      <c r="K114" s="9"/>
      <c r="L114" s="7"/>
      <c r="M114" s="7"/>
      <c r="N114" s="9"/>
      <c r="O114" s="7"/>
      <c r="T114" s="5" t="s">
        <v>157</v>
      </c>
    </row>
    <row r="115" spans="1:20" x14ac:dyDescent="0.25">
      <c r="A115" s="7"/>
      <c r="B115" s="64" t="s">
        <v>607</v>
      </c>
      <c r="C115" s="64" t="s">
        <v>550</v>
      </c>
      <c r="D115" s="71">
        <v>12</v>
      </c>
      <c r="E115" s="71"/>
      <c r="F115" s="71"/>
      <c r="G115" s="71">
        <v>12</v>
      </c>
      <c r="H115" s="29">
        <v>48</v>
      </c>
      <c r="I115" s="9">
        <v>600</v>
      </c>
      <c r="J115" s="9">
        <f>Tabla13[[#This Row],[PRECIO UNITARIO ESTIMADO]]*Tabla13[[#This Row],[CANTIDAD TOTAL]]</f>
        <v>28800</v>
      </c>
      <c r="K115" s="9"/>
      <c r="L115" s="7"/>
      <c r="M115" s="7"/>
      <c r="N115" s="9"/>
      <c r="O115" s="7"/>
      <c r="T115" s="5" t="s">
        <v>158</v>
      </c>
    </row>
    <row r="116" spans="1:20" x14ac:dyDescent="0.25">
      <c r="A116" s="33"/>
      <c r="B116" s="64" t="s">
        <v>608</v>
      </c>
      <c r="C116" s="64" t="s">
        <v>550</v>
      </c>
      <c r="D116" s="71">
        <v>12</v>
      </c>
      <c r="E116" s="71"/>
      <c r="F116" s="71"/>
      <c r="G116" s="71">
        <v>12</v>
      </c>
      <c r="H116" s="29">
        <v>48</v>
      </c>
      <c r="I116" s="9">
        <v>650</v>
      </c>
      <c r="J116" s="9">
        <f>Tabla13[[#This Row],[PRECIO UNITARIO ESTIMADO]]*Tabla13[[#This Row],[CANTIDAD TOTAL]]</f>
        <v>31200</v>
      </c>
      <c r="K116" s="9"/>
      <c r="L116" s="7"/>
      <c r="M116" s="7"/>
      <c r="N116" s="9"/>
      <c r="O116" s="7"/>
      <c r="T116" s="5" t="s">
        <v>159</v>
      </c>
    </row>
    <row r="117" spans="1:20" x14ac:dyDescent="0.25">
      <c r="A117" s="7"/>
      <c r="B117" s="64" t="s">
        <v>609</v>
      </c>
      <c r="C117" s="64" t="s">
        <v>550</v>
      </c>
      <c r="D117" s="71">
        <v>12</v>
      </c>
      <c r="E117" s="71"/>
      <c r="F117" s="71"/>
      <c r="G117" s="71">
        <v>12</v>
      </c>
      <c r="H117" s="29">
        <v>48</v>
      </c>
      <c r="I117" s="9">
        <v>850</v>
      </c>
      <c r="J117" s="9">
        <f>Tabla13[[#This Row],[PRECIO UNITARIO ESTIMADO]]*Tabla13[[#This Row],[CANTIDAD TOTAL]]</f>
        <v>40800</v>
      </c>
      <c r="K117" s="55"/>
      <c r="L117" s="56"/>
      <c r="M117" s="7"/>
      <c r="N117" s="9"/>
      <c r="O117" s="7"/>
      <c r="T117" s="5" t="s">
        <v>160</v>
      </c>
    </row>
    <row r="118" spans="1:20" x14ac:dyDescent="0.25">
      <c r="A118" s="78"/>
      <c r="B118" s="64" t="s">
        <v>610</v>
      </c>
      <c r="C118" s="64" t="s">
        <v>550</v>
      </c>
      <c r="D118" s="71">
        <v>9</v>
      </c>
      <c r="E118" s="71"/>
      <c r="F118" s="71"/>
      <c r="G118" s="71">
        <v>9</v>
      </c>
      <c r="H118" s="29">
        <f>Tabla13[[#This Row],[PRIMER TRIMESTRE]]+Tabla13[[#This Row],[SEGUNDO TRIMESTRE]]+Tabla13[[#This Row],[TERCER TRIMESTRE]]+Tabla13[[#This Row],[CUARTO TRIMESTRE]]</f>
        <v>18</v>
      </c>
      <c r="I118" s="9">
        <v>850</v>
      </c>
      <c r="J118" s="9">
        <f>Tabla13[[#This Row],[PRECIO UNITARIO ESTIMADO]]*Tabla13[[#This Row],[CANTIDAD TOTAL]]</f>
        <v>15300</v>
      </c>
      <c r="K118" s="51"/>
      <c r="L118" s="34"/>
      <c r="M118" s="7"/>
      <c r="N118" s="9"/>
      <c r="O118" s="7"/>
      <c r="T118" s="5" t="s">
        <v>161</v>
      </c>
    </row>
    <row r="119" spans="1:20" x14ac:dyDescent="0.25">
      <c r="A119" s="39"/>
      <c r="B119" s="64" t="s">
        <v>611</v>
      </c>
      <c r="C119" s="64" t="s">
        <v>550</v>
      </c>
      <c r="D119" s="71">
        <v>9</v>
      </c>
      <c r="E119" s="71"/>
      <c r="F119" s="71"/>
      <c r="G119" s="71">
        <v>9</v>
      </c>
      <c r="H119" s="29">
        <f>Tabla13[[#This Row],[PRIMER TRIMESTRE]]+Tabla13[[#This Row],[SEGUNDO TRIMESTRE]]+Tabla13[[#This Row],[TERCER TRIMESTRE]]+Tabla13[[#This Row],[CUARTO TRIMESTRE]]</f>
        <v>18</v>
      </c>
      <c r="I119" s="9">
        <v>2200</v>
      </c>
      <c r="J119" s="9">
        <f>Tabla13[[#This Row],[PRECIO UNITARIO ESTIMADO]]*Tabla13[[#This Row],[CANTIDAD TOTAL]]</f>
        <v>39600</v>
      </c>
      <c r="K119" s="35"/>
      <c r="L119" s="40"/>
      <c r="M119" s="13"/>
      <c r="N119" s="42"/>
      <c r="O119" s="43"/>
      <c r="T119" s="5" t="s">
        <v>162</v>
      </c>
    </row>
    <row r="120" spans="1:20" x14ac:dyDescent="0.25">
      <c r="A120" s="41"/>
      <c r="B120" s="64" t="s">
        <v>612</v>
      </c>
      <c r="C120" s="64" t="s">
        <v>550</v>
      </c>
      <c r="D120" s="71">
        <v>9</v>
      </c>
      <c r="E120" s="71"/>
      <c r="F120" s="71"/>
      <c r="G120" s="71">
        <v>9</v>
      </c>
      <c r="H120" s="29">
        <f>SUM('PACC - SNCC.F.053 (3)'!$D120:$G120)</f>
        <v>18</v>
      </c>
      <c r="I120" s="9">
        <v>2400</v>
      </c>
      <c r="J120" s="9">
        <f>Tabla13[[#This Row],[PRECIO UNITARIO ESTIMADO]]*Tabla13[[#This Row],[CANTIDAD TOTAL]]</f>
        <v>43200</v>
      </c>
      <c r="K120" s="61"/>
      <c r="L120" s="50"/>
      <c r="M120" s="60"/>
      <c r="N120" s="61"/>
      <c r="O120" s="62"/>
      <c r="P120" s="44"/>
      <c r="T120" s="5" t="s">
        <v>163</v>
      </c>
    </row>
    <row r="121" spans="1:20" x14ac:dyDescent="0.25">
      <c r="A121" s="41"/>
      <c r="B121" s="64" t="s">
        <v>613</v>
      </c>
      <c r="C121" s="64" t="s">
        <v>550</v>
      </c>
      <c r="D121" s="71">
        <v>9</v>
      </c>
      <c r="E121" s="71"/>
      <c r="F121" s="71"/>
      <c r="G121" s="71">
        <v>9</v>
      </c>
      <c r="H121" s="29">
        <f>SUM('PACC - SNCC.F.053 (3)'!$D121:$G121)</f>
        <v>18</v>
      </c>
      <c r="I121" s="9">
        <v>2400</v>
      </c>
      <c r="J121" s="9">
        <f>Tabla13[[#This Row],[PRECIO UNITARIO ESTIMADO]]*Tabla13[[#This Row],[CANTIDAD TOTAL]]</f>
        <v>43200</v>
      </c>
      <c r="K121" s="61"/>
      <c r="L121" s="50"/>
      <c r="M121" s="60"/>
      <c r="N121" s="61"/>
      <c r="O121" s="62"/>
      <c r="T121" s="5" t="s">
        <v>164</v>
      </c>
    </row>
    <row r="122" spans="1:20" s="27" customFormat="1" x14ac:dyDescent="0.25">
      <c r="A122" s="41"/>
      <c r="B122" s="64" t="s">
        <v>614</v>
      </c>
      <c r="C122" s="64" t="s">
        <v>654</v>
      </c>
      <c r="D122" s="71">
        <v>9</v>
      </c>
      <c r="E122" s="71"/>
      <c r="F122" s="71"/>
      <c r="G122" s="71">
        <v>9</v>
      </c>
      <c r="H122" s="29">
        <f>SUM('PACC - SNCC.F.053 (3)'!$D122:$G122)</f>
        <v>18</v>
      </c>
      <c r="I122" s="9">
        <v>2450</v>
      </c>
      <c r="J122" s="9">
        <f>Tabla13[[#This Row],[PRECIO UNITARIO ESTIMADO]]*Tabla13[[#This Row],[CANTIDAD TOTAL]]</f>
        <v>44100</v>
      </c>
      <c r="K122" s="61"/>
      <c r="L122" s="50"/>
      <c r="M122" s="60"/>
      <c r="N122" s="61"/>
      <c r="O122" s="62"/>
      <c r="T122" s="5"/>
    </row>
    <row r="123" spans="1:20" x14ac:dyDescent="0.25">
      <c r="A123" s="41"/>
      <c r="B123" s="64" t="s">
        <v>615</v>
      </c>
      <c r="C123" s="64" t="s">
        <v>655</v>
      </c>
      <c r="D123" s="71">
        <v>3</v>
      </c>
      <c r="E123" s="71"/>
      <c r="F123" s="71"/>
      <c r="G123" s="71">
        <v>3</v>
      </c>
      <c r="H123" s="29">
        <f>SUM('PACC - SNCC.F.053 (3)'!$D123:$G123)</f>
        <v>6</v>
      </c>
      <c r="I123" s="9">
        <v>250</v>
      </c>
      <c r="J123" s="9">
        <f>Tabla13[[#This Row],[PRECIO UNITARIO ESTIMADO]]*Tabla13[[#This Row],[CANTIDAD TOTAL]]</f>
        <v>1500</v>
      </c>
      <c r="K123" s="61"/>
      <c r="L123" s="50"/>
      <c r="M123" s="60"/>
      <c r="N123" s="61"/>
      <c r="O123" s="62"/>
      <c r="T123" s="5" t="s">
        <v>165</v>
      </c>
    </row>
    <row r="124" spans="1:20" x14ac:dyDescent="0.25">
      <c r="A124" s="41"/>
      <c r="B124" s="64" t="s">
        <v>616</v>
      </c>
      <c r="C124" s="64" t="s">
        <v>656</v>
      </c>
      <c r="D124" s="71">
        <v>1</v>
      </c>
      <c r="E124" s="71"/>
      <c r="F124" s="71"/>
      <c r="G124" s="71">
        <v>1</v>
      </c>
      <c r="H124" s="29">
        <f>SUM('PACC - SNCC.F.053 (3)'!$D124:$G124)</f>
        <v>2</v>
      </c>
      <c r="I124" s="9">
        <v>500</v>
      </c>
      <c r="J124" s="9">
        <f>Tabla13[[#This Row],[PRECIO UNITARIO ESTIMADO]]*Tabla13[[#This Row],[CANTIDAD TOTAL]]</f>
        <v>1000</v>
      </c>
      <c r="K124" s="61"/>
      <c r="L124" s="50"/>
      <c r="M124" s="60"/>
      <c r="N124" s="61"/>
      <c r="O124" s="62"/>
      <c r="T124" s="5" t="s">
        <v>166</v>
      </c>
    </row>
    <row r="125" spans="1:20" x14ac:dyDescent="0.25">
      <c r="A125" s="41"/>
      <c r="B125" s="64" t="s">
        <v>617</v>
      </c>
      <c r="C125" s="64" t="s">
        <v>550</v>
      </c>
      <c r="D125" s="71">
        <v>24</v>
      </c>
      <c r="E125" s="71"/>
      <c r="F125" s="71"/>
      <c r="G125" s="71">
        <v>24</v>
      </c>
      <c r="H125" s="29">
        <f>SUM('PACC - SNCC.F.053 (3)'!$D125:$G125)</f>
        <v>48</v>
      </c>
      <c r="I125" s="9">
        <v>800</v>
      </c>
      <c r="J125" s="9">
        <f>Tabla13[[#This Row],[PRECIO UNITARIO ESTIMADO]]*Tabla13[[#This Row],[CANTIDAD TOTAL]]</f>
        <v>38400</v>
      </c>
      <c r="K125" s="61"/>
      <c r="L125" s="50"/>
      <c r="M125" s="60"/>
      <c r="N125" s="61"/>
      <c r="O125" s="62"/>
      <c r="T125" s="5" t="s">
        <v>167</v>
      </c>
    </row>
    <row r="126" spans="1:20" x14ac:dyDescent="0.25">
      <c r="A126" s="41"/>
      <c r="B126" s="64" t="s">
        <v>618</v>
      </c>
      <c r="C126" s="64" t="s">
        <v>550</v>
      </c>
      <c r="D126" s="71">
        <v>100</v>
      </c>
      <c r="E126" s="71"/>
      <c r="F126" s="71"/>
      <c r="G126" s="71">
        <v>100</v>
      </c>
      <c r="H126" s="29">
        <f>SUM('PACC - SNCC.F.053 (3)'!$D126:$G126)</f>
        <v>200</v>
      </c>
      <c r="I126" s="9">
        <v>25</v>
      </c>
      <c r="J126" s="9">
        <f>Tabla13[[#This Row],[PRECIO UNITARIO ESTIMADO]]*Tabla13[[#This Row],[CANTIDAD TOTAL]]</f>
        <v>5000</v>
      </c>
      <c r="K126" s="61"/>
      <c r="L126" s="50"/>
      <c r="M126" s="60"/>
      <c r="N126" s="61"/>
      <c r="O126" s="62"/>
      <c r="T126" s="5" t="s">
        <v>168</v>
      </c>
    </row>
    <row r="127" spans="1:20" x14ac:dyDescent="0.25">
      <c r="A127" s="41"/>
      <c r="B127" s="64" t="s">
        <v>619</v>
      </c>
      <c r="C127" s="64" t="s">
        <v>550</v>
      </c>
      <c r="D127" s="71">
        <v>150</v>
      </c>
      <c r="E127" s="71"/>
      <c r="F127" s="71"/>
      <c r="G127" s="71">
        <v>150</v>
      </c>
      <c r="H127" s="29">
        <f>SUM('PACC - SNCC.F.053 (3)'!$D127:$G127)</f>
        <v>300</v>
      </c>
      <c r="I127" s="9">
        <v>23</v>
      </c>
      <c r="J127" s="9">
        <f>Tabla13[[#This Row],[PRECIO UNITARIO ESTIMADO]]*Tabla13[[#This Row],[CANTIDAD TOTAL]]</f>
        <v>6900</v>
      </c>
      <c r="K127" s="61"/>
      <c r="L127" s="50"/>
      <c r="M127" s="60"/>
      <c r="N127" s="61"/>
      <c r="O127" s="62"/>
      <c r="T127" s="5" t="s">
        <v>169</v>
      </c>
    </row>
    <row r="128" spans="1:20" x14ac:dyDescent="0.25">
      <c r="A128" s="41"/>
      <c r="B128" s="64" t="s">
        <v>620</v>
      </c>
      <c r="C128" s="64" t="s">
        <v>550</v>
      </c>
      <c r="D128" s="71">
        <v>15</v>
      </c>
      <c r="E128" s="71"/>
      <c r="F128" s="71"/>
      <c r="G128" s="71">
        <v>15</v>
      </c>
      <c r="H128" s="29">
        <f>SUM('PACC - SNCC.F.053 (3)'!$D128:$G128)</f>
        <v>30</v>
      </c>
      <c r="I128" s="9">
        <v>38</v>
      </c>
      <c r="J128" s="9">
        <f>Tabla13[[#This Row],[PRECIO UNITARIO ESTIMADO]]*Tabla13[[#This Row],[CANTIDAD TOTAL]]</f>
        <v>1140</v>
      </c>
      <c r="K128" s="61"/>
      <c r="L128" s="50"/>
      <c r="M128" s="60"/>
      <c r="N128" s="61"/>
      <c r="O128" s="62"/>
      <c r="T128" s="5" t="s">
        <v>170</v>
      </c>
    </row>
    <row r="129" spans="1:20" x14ac:dyDescent="0.25">
      <c r="A129" s="41"/>
      <c r="B129" s="64" t="s">
        <v>621</v>
      </c>
      <c r="C129" s="64" t="s">
        <v>656</v>
      </c>
      <c r="D129" s="71">
        <v>2</v>
      </c>
      <c r="E129" s="71"/>
      <c r="F129" s="71"/>
      <c r="G129" s="71">
        <v>2</v>
      </c>
      <c r="H129" s="29">
        <f>SUM('PACC - SNCC.F.053 (3)'!$D129:$G129)</f>
        <v>4</v>
      </c>
      <c r="I129" s="9">
        <v>198</v>
      </c>
      <c r="J129" s="9">
        <f>Tabla13[[#This Row],[PRECIO UNITARIO ESTIMADO]]*Tabla13[[#This Row],[CANTIDAD TOTAL]]</f>
        <v>792</v>
      </c>
      <c r="K129" s="61"/>
      <c r="L129" s="50"/>
      <c r="M129" s="60"/>
      <c r="N129" s="61"/>
      <c r="O129" s="62"/>
      <c r="T129" s="5" t="s">
        <v>171</v>
      </c>
    </row>
    <row r="130" spans="1:20" x14ac:dyDescent="0.25">
      <c r="A130" s="41"/>
      <c r="B130" s="64" t="s">
        <v>622</v>
      </c>
      <c r="C130" s="64" t="s">
        <v>550</v>
      </c>
      <c r="D130" s="71">
        <v>9</v>
      </c>
      <c r="E130" s="71"/>
      <c r="F130" s="71"/>
      <c r="G130" s="71">
        <v>9</v>
      </c>
      <c r="H130" s="29">
        <f>SUM('PACC - SNCC.F.053 (3)'!$D130:$G130)</f>
        <v>18</v>
      </c>
      <c r="I130" s="9">
        <v>95</v>
      </c>
      <c r="J130" s="9">
        <f>Tabla13[[#This Row],[PRECIO UNITARIO ESTIMADO]]*Tabla13[[#This Row],[CANTIDAD TOTAL]]</f>
        <v>1710</v>
      </c>
      <c r="K130" s="61"/>
      <c r="L130" s="50"/>
      <c r="M130" s="60"/>
      <c r="N130" s="61"/>
      <c r="O130" s="62"/>
      <c r="T130" s="5" t="s">
        <v>172</v>
      </c>
    </row>
    <row r="131" spans="1:20" x14ac:dyDescent="0.25">
      <c r="A131" s="41"/>
      <c r="B131" s="64" t="s">
        <v>623</v>
      </c>
      <c r="C131" s="64" t="s">
        <v>656</v>
      </c>
      <c r="D131" s="71">
        <v>2</v>
      </c>
      <c r="E131" s="71"/>
      <c r="F131" s="71"/>
      <c r="G131" s="71">
        <v>2</v>
      </c>
      <c r="H131" s="29">
        <f>SUM('PACC - SNCC.F.053 (3)'!$D131:$G131)</f>
        <v>4</v>
      </c>
      <c r="I131" s="9">
        <v>125</v>
      </c>
      <c r="J131" s="9">
        <f>Tabla13[[#This Row],[PRECIO UNITARIO ESTIMADO]]*Tabla13[[#This Row],[CANTIDAD TOTAL]]</f>
        <v>500</v>
      </c>
      <c r="K131" s="61"/>
      <c r="L131" s="50"/>
      <c r="M131" s="60"/>
      <c r="N131" s="61"/>
      <c r="O131" s="62"/>
      <c r="T131" s="5" t="s">
        <v>173</v>
      </c>
    </row>
    <row r="132" spans="1:20" x14ac:dyDescent="0.25">
      <c r="A132" s="41"/>
      <c r="B132" s="64" t="s">
        <v>624</v>
      </c>
      <c r="C132" s="64" t="s">
        <v>550</v>
      </c>
      <c r="D132" s="71">
        <v>6</v>
      </c>
      <c r="E132" s="71"/>
      <c r="F132" s="71"/>
      <c r="G132" s="71">
        <v>6</v>
      </c>
      <c r="H132" s="29">
        <f>SUM('PACC - SNCC.F.053 (3)'!$D132:$G132)</f>
        <v>12</v>
      </c>
      <c r="I132" s="9">
        <v>1900</v>
      </c>
      <c r="J132" s="9">
        <f>Tabla13[[#This Row],[PRECIO UNITARIO ESTIMADO]]*Tabla13[[#This Row],[CANTIDAD TOTAL]]</f>
        <v>22800</v>
      </c>
      <c r="K132" s="61"/>
      <c r="L132" s="50"/>
      <c r="M132" s="60"/>
      <c r="N132" s="61"/>
      <c r="O132" s="62"/>
      <c r="T132" s="5" t="s">
        <v>174</v>
      </c>
    </row>
    <row r="133" spans="1:20" x14ac:dyDescent="0.25">
      <c r="A133" s="41"/>
      <c r="B133" s="64" t="s">
        <v>625</v>
      </c>
      <c r="C133" s="64" t="s">
        <v>550</v>
      </c>
      <c r="D133" s="71">
        <v>6</v>
      </c>
      <c r="E133" s="71"/>
      <c r="F133" s="71"/>
      <c r="G133" s="71">
        <v>6</v>
      </c>
      <c r="H133" s="29">
        <f>SUM('PACC - SNCC.F.053 (3)'!$D133:$G133)</f>
        <v>12</v>
      </c>
      <c r="I133" s="9">
        <v>340</v>
      </c>
      <c r="J133" s="9">
        <f>Tabla13[[#This Row],[PRECIO UNITARIO ESTIMADO]]*Tabla13[[#This Row],[CANTIDAD TOTAL]]</f>
        <v>4080</v>
      </c>
      <c r="K133" s="61"/>
      <c r="L133" s="50"/>
      <c r="M133" s="60"/>
      <c r="N133" s="61"/>
      <c r="O133" s="62"/>
      <c r="T133" s="5" t="s">
        <v>176</v>
      </c>
    </row>
    <row r="134" spans="1:20" x14ac:dyDescent="0.25">
      <c r="A134" s="41"/>
      <c r="B134" s="64" t="s">
        <v>626</v>
      </c>
      <c r="C134" s="64" t="s">
        <v>657</v>
      </c>
      <c r="D134" s="71">
        <v>9</v>
      </c>
      <c r="E134" s="71"/>
      <c r="F134" s="71"/>
      <c r="G134" s="71">
        <v>9</v>
      </c>
      <c r="H134" s="29">
        <f>SUM('PACC - SNCC.F.053 (3)'!$D134:$G134)</f>
        <v>18</v>
      </c>
      <c r="I134" s="9">
        <v>235</v>
      </c>
      <c r="J134" s="9">
        <f>Tabla13[[#This Row],[PRECIO UNITARIO ESTIMADO]]*Tabla13[[#This Row],[CANTIDAD TOTAL]]</f>
        <v>4230</v>
      </c>
      <c r="K134" s="61"/>
      <c r="L134" s="50"/>
      <c r="M134" s="60"/>
      <c r="N134" s="61"/>
      <c r="O134" s="62"/>
      <c r="T134" s="5" t="s">
        <v>177</v>
      </c>
    </row>
    <row r="135" spans="1:20" x14ac:dyDescent="0.25">
      <c r="A135" s="41"/>
      <c r="B135" s="64" t="s">
        <v>627</v>
      </c>
      <c r="C135" s="64" t="s">
        <v>550</v>
      </c>
      <c r="D135" s="71">
        <v>15</v>
      </c>
      <c r="E135" s="71"/>
      <c r="F135" s="71"/>
      <c r="G135" s="71">
        <v>15</v>
      </c>
      <c r="H135" s="29">
        <f>SUM('PACC - SNCC.F.053 (3)'!$D135:$G135)</f>
        <v>30</v>
      </c>
      <c r="I135" s="9">
        <v>260</v>
      </c>
      <c r="J135" s="9">
        <f>Tabla13[[#This Row],[PRECIO UNITARIO ESTIMADO]]*Tabla13[[#This Row],[CANTIDAD TOTAL]]</f>
        <v>7800</v>
      </c>
      <c r="K135" s="61"/>
      <c r="L135" s="50"/>
      <c r="M135" s="60"/>
      <c r="N135" s="61"/>
      <c r="O135" s="62"/>
      <c r="T135" s="5" t="s">
        <v>179</v>
      </c>
    </row>
    <row r="136" spans="1:20" x14ac:dyDescent="0.25">
      <c r="A136" s="41"/>
      <c r="B136" s="64" t="s">
        <v>628</v>
      </c>
      <c r="C136" s="64" t="s">
        <v>550</v>
      </c>
      <c r="D136" s="71">
        <v>6</v>
      </c>
      <c r="E136" s="71"/>
      <c r="F136" s="71"/>
      <c r="G136" s="71">
        <v>6</v>
      </c>
      <c r="H136" s="29">
        <f>SUM('PACC - SNCC.F.053 (3)'!$D136:$G136)</f>
        <v>12</v>
      </c>
      <c r="I136" s="9">
        <v>110</v>
      </c>
      <c r="J136" s="9">
        <f>Tabla13[[#This Row],[PRECIO UNITARIO ESTIMADO]]*Tabla13[[#This Row],[CANTIDAD TOTAL]]</f>
        <v>1320</v>
      </c>
      <c r="K136" s="61"/>
      <c r="L136" s="50"/>
      <c r="M136" s="60"/>
      <c r="N136" s="61"/>
      <c r="O136" s="62"/>
      <c r="T136" s="5" t="s">
        <v>180</v>
      </c>
    </row>
    <row r="137" spans="1:20" x14ac:dyDescent="0.25">
      <c r="A137" s="41"/>
      <c r="B137" s="64" t="s">
        <v>399</v>
      </c>
      <c r="C137" s="64" t="s">
        <v>657</v>
      </c>
      <c r="D137" s="71">
        <v>24</v>
      </c>
      <c r="E137" s="71"/>
      <c r="F137" s="71"/>
      <c r="G137" s="71">
        <v>24</v>
      </c>
      <c r="H137" s="29">
        <f>SUM('PACC - SNCC.F.053 (3)'!$D137:$G137)</f>
        <v>48</v>
      </c>
      <c r="I137" s="9">
        <v>280</v>
      </c>
      <c r="J137" s="9">
        <f>Tabla13[[#This Row],[PRECIO UNITARIO ESTIMADO]]*Tabla13[[#This Row],[CANTIDAD TOTAL]]</f>
        <v>13440</v>
      </c>
      <c r="K137" s="61"/>
      <c r="L137" s="50"/>
      <c r="M137" s="60"/>
      <c r="N137" s="61"/>
      <c r="O137" s="62"/>
      <c r="T137" s="5" t="s">
        <v>181</v>
      </c>
    </row>
    <row r="138" spans="1:20" x14ac:dyDescent="0.25">
      <c r="A138" s="41"/>
      <c r="B138" s="64" t="s">
        <v>424</v>
      </c>
      <c r="C138" s="64" t="s">
        <v>657</v>
      </c>
      <c r="D138" s="71">
        <v>9</v>
      </c>
      <c r="E138" s="71"/>
      <c r="F138" s="71"/>
      <c r="G138" s="71">
        <v>9</v>
      </c>
      <c r="H138" s="29">
        <f>SUM('PACC - SNCC.F.053 (3)'!$D138:$G138)</f>
        <v>18</v>
      </c>
      <c r="I138" s="9">
        <v>310</v>
      </c>
      <c r="J138" s="9">
        <f>Tabla13[[#This Row],[PRECIO UNITARIO ESTIMADO]]*Tabla13[[#This Row],[CANTIDAD TOTAL]]</f>
        <v>5580</v>
      </c>
      <c r="K138" s="61"/>
      <c r="L138" s="50"/>
      <c r="M138" s="60"/>
      <c r="N138" s="61"/>
      <c r="O138" s="62"/>
      <c r="T138" s="5" t="s">
        <v>182</v>
      </c>
    </row>
    <row r="139" spans="1:20" x14ac:dyDescent="0.25">
      <c r="A139" s="41"/>
      <c r="B139" s="64" t="s">
        <v>629</v>
      </c>
      <c r="C139" s="64" t="s">
        <v>550</v>
      </c>
      <c r="D139" s="71">
        <v>15</v>
      </c>
      <c r="E139" s="71"/>
      <c r="F139" s="71"/>
      <c r="G139" s="71">
        <v>15</v>
      </c>
      <c r="H139" s="29">
        <f>SUM('PACC - SNCC.F.053 (3)'!$D139:$G139)</f>
        <v>30</v>
      </c>
      <c r="I139" s="9">
        <v>100</v>
      </c>
      <c r="J139" s="9">
        <f>Tabla13[[#This Row],[PRECIO UNITARIO ESTIMADO]]*Tabla13[[#This Row],[CANTIDAD TOTAL]]</f>
        <v>3000</v>
      </c>
      <c r="K139" s="61"/>
      <c r="L139" s="50"/>
      <c r="M139" s="60"/>
      <c r="N139" s="61"/>
      <c r="O139" s="62"/>
      <c r="T139" s="5" t="s">
        <v>183</v>
      </c>
    </row>
    <row r="140" spans="1:20" s="36" customFormat="1" x14ac:dyDescent="0.25">
      <c r="A140" s="41"/>
      <c r="B140" s="64" t="s">
        <v>630</v>
      </c>
      <c r="C140" s="64" t="s">
        <v>550</v>
      </c>
      <c r="D140" s="71">
        <v>72</v>
      </c>
      <c r="E140" s="71"/>
      <c r="F140" s="71"/>
      <c r="G140" s="71">
        <v>72</v>
      </c>
      <c r="H140" s="29">
        <v>288</v>
      </c>
      <c r="I140" s="9">
        <v>48</v>
      </c>
      <c r="J140" s="9">
        <f>Tabla13[[#This Row],[PRECIO UNITARIO ESTIMADO]]*Tabla13[[#This Row],[CANTIDAD TOTAL]]</f>
        <v>13824</v>
      </c>
      <c r="K140" s="61"/>
      <c r="L140" s="50"/>
      <c r="M140" s="60"/>
      <c r="N140" s="61"/>
      <c r="O140" s="62"/>
      <c r="T140" s="5"/>
    </row>
    <row r="141" spans="1:20" s="27" customFormat="1" x14ac:dyDescent="0.25">
      <c r="A141" s="41"/>
      <c r="B141" s="64" t="s">
        <v>588</v>
      </c>
      <c r="C141" s="64" t="s">
        <v>550</v>
      </c>
      <c r="D141" s="71">
        <v>6</v>
      </c>
      <c r="E141" s="71"/>
      <c r="F141" s="71"/>
      <c r="G141" s="71">
        <v>6</v>
      </c>
      <c r="H141" s="29">
        <v>24</v>
      </c>
      <c r="I141" s="9">
        <v>180</v>
      </c>
      <c r="J141" s="9">
        <f>Tabla13[[#This Row],[PRECIO UNITARIO ESTIMADO]]*Tabla13[[#This Row],[CANTIDAD TOTAL]]</f>
        <v>4320</v>
      </c>
      <c r="K141" s="61"/>
      <c r="L141" s="50"/>
      <c r="M141" s="60"/>
      <c r="N141" s="61"/>
      <c r="O141" s="62"/>
      <c r="T141" s="5"/>
    </row>
    <row r="142" spans="1:20" x14ac:dyDescent="0.25">
      <c r="A142" s="41"/>
      <c r="B142" s="64" t="s">
        <v>495</v>
      </c>
      <c r="C142" s="64" t="s">
        <v>550</v>
      </c>
      <c r="D142" s="71">
        <v>5</v>
      </c>
      <c r="E142" s="71"/>
      <c r="F142" s="71"/>
      <c r="G142" s="71">
        <v>5</v>
      </c>
      <c r="H142" s="29">
        <f>SUM('PACC - SNCC.F.053 (3)'!$D142:$G142)</f>
        <v>10</v>
      </c>
      <c r="I142" s="9">
        <v>165</v>
      </c>
      <c r="J142" s="9">
        <f>Tabla13[[#This Row],[PRECIO UNITARIO ESTIMADO]]*Tabla13[[#This Row],[CANTIDAD TOTAL]]</f>
        <v>1650</v>
      </c>
      <c r="K142" s="61"/>
      <c r="L142" s="50"/>
      <c r="M142" s="60"/>
      <c r="N142" s="61"/>
      <c r="O142" s="62"/>
      <c r="T142" s="5" t="s">
        <v>184</v>
      </c>
    </row>
    <row r="143" spans="1:20" x14ac:dyDescent="0.25">
      <c r="A143" s="41"/>
      <c r="B143" s="64" t="s">
        <v>631</v>
      </c>
      <c r="C143" s="64" t="s">
        <v>550</v>
      </c>
      <c r="D143" s="71">
        <v>3</v>
      </c>
      <c r="E143" s="71"/>
      <c r="F143" s="71"/>
      <c r="G143" s="71">
        <v>3</v>
      </c>
      <c r="H143" s="29">
        <f>SUM('PACC - SNCC.F.053 (3)'!$D143:$G143)</f>
        <v>6</v>
      </c>
      <c r="I143" s="9">
        <v>2100</v>
      </c>
      <c r="J143" s="9">
        <f>Tabla13[[#This Row],[PRECIO UNITARIO ESTIMADO]]*Tabla13[[#This Row],[CANTIDAD TOTAL]]</f>
        <v>12600</v>
      </c>
      <c r="K143" s="61"/>
      <c r="L143" s="50"/>
      <c r="M143" s="60"/>
      <c r="N143" s="61"/>
      <c r="O143" s="62"/>
      <c r="T143" s="5" t="s">
        <v>185</v>
      </c>
    </row>
    <row r="144" spans="1:20" x14ac:dyDescent="0.25">
      <c r="A144" s="41"/>
      <c r="B144" s="64" t="s">
        <v>439</v>
      </c>
      <c r="C144" s="64" t="s">
        <v>658</v>
      </c>
      <c r="D144" s="71">
        <v>15</v>
      </c>
      <c r="E144" s="71"/>
      <c r="F144" s="71"/>
      <c r="G144" s="71">
        <v>15</v>
      </c>
      <c r="H144" s="29">
        <f>SUM('PACC - SNCC.F.053 (3)'!$D144:$G144)</f>
        <v>30</v>
      </c>
      <c r="I144" s="9">
        <v>48</v>
      </c>
      <c r="J144" s="9">
        <f>Tabla13[[#This Row],[PRECIO UNITARIO ESTIMADO]]*Tabla13[[#This Row],[CANTIDAD TOTAL]]</f>
        <v>1440</v>
      </c>
      <c r="K144" s="61"/>
      <c r="L144" s="50"/>
      <c r="M144" s="60"/>
      <c r="N144" s="61"/>
      <c r="O144" s="62"/>
      <c r="T144" s="5" t="s">
        <v>186</v>
      </c>
    </row>
    <row r="145" spans="1:20" x14ac:dyDescent="0.25">
      <c r="A145" s="41"/>
      <c r="B145" s="64" t="s">
        <v>632</v>
      </c>
      <c r="C145" s="64" t="s">
        <v>550</v>
      </c>
      <c r="D145" s="71">
        <v>5</v>
      </c>
      <c r="E145" s="71"/>
      <c r="F145" s="71"/>
      <c r="G145" s="71">
        <v>5</v>
      </c>
      <c r="H145" s="29">
        <f>SUM('PACC - SNCC.F.053 (3)'!$D145:$G145)</f>
        <v>10</v>
      </c>
      <c r="I145" s="9">
        <v>90</v>
      </c>
      <c r="J145" s="9">
        <f>Tabla13[[#This Row],[PRECIO UNITARIO ESTIMADO]]*Tabla13[[#This Row],[CANTIDAD TOTAL]]</f>
        <v>900</v>
      </c>
      <c r="K145" s="61"/>
      <c r="L145" s="50"/>
      <c r="M145" s="60"/>
      <c r="N145" s="61"/>
      <c r="O145" s="62"/>
      <c r="T145" s="5" t="s">
        <v>187</v>
      </c>
    </row>
    <row r="146" spans="1:20" x14ac:dyDescent="0.25">
      <c r="A146" s="41"/>
      <c r="B146" s="64" t="s">
        <v>633</v>
      </c>
      <c r="C146" s="64" t="s">
        <v>657</v>
      </c>
      <c r="D146" s="71">
        <v>1</v>
      </c>
      <c r="E146" s="71"/>
      <c r="F146" s="71"/>
      <c r="G146" s="71">
        <v>1</v>
      </c>
      <c r="H146" s="29">
        <f>SUM('PACC - SNCC.F.053 (3)'!$D146:$G146)</f>
        <v>2</v>
      </c>
      <c r="I146" s="9">
        <v>200</v>
      </c>
      <c r="J146" s="9">
        <f>Tabla13[[#This Row],[PRECIO UNITARIO ESTIMADO]]*Tabla13[[#This Row],[CANTIDAD TOTAL]]</f>
        <v>400</v>
      </c>
      <c r="K146" s="61"/>
      <c r="L146" s="50"/>
      <c r="M146" s="60"/>
      <c r="N146" s="61"/>
      <c r="O146" s="62"/>
      <c r="T146" s="5" t="s">
        <v>189</v>
      </c>
    </row>
    <row r="147" spans="1:20" x14ac:dyDescent="0.25">
      <c r="A147" s="41"/>
      <c r="B147" s="64" t="s">
        <v>634</v>
      </c>
      <c r="C147" s="64" t="s">
        <v>657</v>
      </c>
      <c r="D147" s="71">
        <v>1</v>
      </c>
      <c r="E147" s="71"/>
      <c r="F147" s="71"/>
      <c r="G147" s="71">
        <v>1</v>
      </c>
      <c r="H147" s="29">
        <f>SUM('PACC - SNCC.F.053 (3)'!$D147:$G147)</f>
        <v>2</v>
      </c>
      <c r="I147" s="9">
        <v>210</v>
      </c>
      <c r="J147" s="9">
        <f>Tabla13[[#This Row],[PRECIO UNITARIO ESTIMADO]]*Tabla13[[#This Row],[CANTIDAD TOTAL]]</f>
        <v>420</v>
      </c>
      <c r="K147" s="61"/>
      <c r="L147" s="50"/>
      <c r="M147" s="60"/>
      <c r="N147" s="61"/>
      <c r="O147" s="62"/>
      <c r="T147" s="5" t="s">
        <v>190</v>
      </c>
    </row>
    <row r="148" spans="1:20" x14ac:dyDescent="0.25">
      <c r="A148" s="41"/>
      <c r="B148" s="64" t="s">
        <v>635</v>
      </c>
      <c r="C148" s="64" t="s">
        <v>657</v>
      </c>
      <c r="D148" s="71">
        <v>1</v>
      </c>
      <c r="E148" s="71"/>
      <c r="F148" s="71"/>
      <c r="G148" s="71">
        <v>1</v>
      </c>
      <c r="H148" s="29">
        <f>SUM('PACC - SNCC.F.053 (3)'!$D148:$G148)</f>
        <v>2</v>
      </c>
      <c r="I148" s="9">
        <v>190</v>
      </c>
      <c r="J148" s="9">
        <f>Tabla13[[#This Row],[PRECIO UNITARIO ESTIMADO]]*Tabla13[[#This Row],[CANTIDAD TOTAL]]</f>
        <v>380</v>
      </c>
      <c r="K148" s="61"/>
      <c r="L148" s="50"/>
      <c r="M148" s="60"/>
      <c r="N148" s="61"/>
      <c r="O148" s="62"/>
      <c r="T148" s="5" t="s">
        <v>191</v>
      </c>
    </row>
    <row r="149" spans="1:20" x14ac:dyDescent="0.25">
      <c r="A149" s="41"/>
      <c r="B149" s="64" t="s">
        <v>636</v>
      </c>
      <c r="C149" s="64" t="s">
        <v>657</v>
      </c>
      <c r="D149" s="71">
        <v>1</v>
      </c>
      <c r="E149" s="71"/>
      <c r="F149" s="71"/>
      <c r="G149" s="71">
        <v>1</v>
      </c>
      <c r="H149" s="29">
        <f>SUM('PACC - SNCC.F.053 (3)'!$D149:$G149)</f>
        <v>2</v>
      </c>
      <c r="I149" s="9">
        <v>200</v>
      </c>
      <c r="J149" s="9">
        <f>Tabla13[[#This Row],[PRECIO UNITARIO ESTIMADO]]*Tabla13[[#This Row],[CANTIDAD TOTAL]]</f>
        <v>400</v>
      </c>
      <c r="K149" s="61"/>
      <c r="L149" s="50"/>
      <c r="M149" s="60"/>
      <c r="N149" s="61"/>
      <c r="O149" s="62"/>
      <c r="T149" s="5" t="s">
        <v>194</v>
      </c>
    </row>
    <row r="150" spans="1:20" x14ac:dyDescent="0.25">
      <c r="A150" s="41"/>
      <c r="B150" s="64" t="s">
        <v>637</v>
      </c>
      <c r="C150" s="64" t="s">
        <v>657</v>
      </c>
      <c r="D150" s="71">
        <v>1</v>
      </c>
      <c r="E150" s="71"/>
      <c r="F150" s="71"/>
      <c r="G150" s="71">
        <v>1</v>
      </c>
      <c r="H150" s="29">
        <f>SUM('PACC - SNCC.F.053 (3)'!$D150:$G150)</f>
        <v>2</v>
      </c>
      <c r="I150" s="9">
        <v>210</v>
      </c>
      <c r="J150" s="9">
        <f>Tabla13[[#This Row],[PRECIO UNITARIO ESTIMADO]]*Tabla13[[#This Row],[CANTIDAD TOTAL]]</f>
        <v>420</v>
      </c>
      <c r="K150" s="61"/>
      <c r="L150" s="50"/>
      <c r="M150" s="60"/>
      <c r="N150" s="61"/>
      <c r="O150" s="62"/>
      <c r="T150" s="5" t="s">
        <v>196</v>
      </c>
    </row>
    <row r="151" spans="1:20" x14ac:dyDescent="0.25">
      <c r="A151" s="41"/>
      <c r="B151" s="64" t="s">
        <v>638</v>
      </c>
      <c r="C151" s="64" t="s">
        <v>657</v>
      </c>
      <c r="D151" s="71">
        <v>1</v>
      </c>
      <c r="E151" s="71"/>
      <c r="F151" s="71"/>
      <c r="G151" s="71">
        <v>1</v>
      </c>
      <c r="H151" s="29">
        <f>SUM('PACC - SNCC.F.053 (3)'!$D151:$G151)</f>
        <v>2</v>
      </c>
      <c r="I151" s="9">
        <v>215</v>
      </c>
      <c r="J151" s="9">
        <f>Tabla13[[#This Row],[PRECIO UNITARIO ESTIMADO]]*Tabla13[[#This Row],[CANTIDAD TOTAL]]</f>
        <v>430</v>
      </c>
      <c r="K151" s="61"/>
      <c r="L151" s="50"/>
      <c r="M151" s="60"/>
      <c r="N151" s="61"/>
      <c r="O151" s="62"/>
      <c r="T151" s="5" t="s">
        <v>199</v>
      </c>
    </row>
    <row r="152" spans="1:20" x14ac:dyDescent="0.25">
      <c r="A152" s="41"/>
      <c r="B152" s="64" t="s">
        <v>639</v>
      </c>
      <c r="C152" s="64" t="s">
        <v>657</v>
      </c>
      <c r="D152" s="71">
        <v>1</v>
      </c>
      <c r="E152" s="71"/>
      <c r="F152" s="71"/>
      <c r="G152" s="71">
        <v>1</v>
      </c>
      <c r="H152" s="29">
        <f>SUM('PACC - SNCC.F.053 (3)'!$D152:$G152)</f>
        <v>2</v>
      </c>
      <c r="I152" s="9">
        <v>188</v>
      </c>
      <c r="J152" s="9">
        <f>Tabla13[[#This Row],[PRECIO UNITARIO ESTIMADO]]*Tabla13[[#This Row],[CANTIDAD TOTAL]]</f>
        <v>376</v>
      </c>
      <c r="K152" s="61"/>
      <c r="L152" s="50"/>
      <c r="M152" s="60"/>
      <c r="N152" s="61"/>
      <c r="O152" s="62"/>
      <c r="T152" s="5" t="s">
        <v>201</v>
      </c>
    </row>
    <row r="153" spans="1:20" s="27" customFormat="1" x14ac:dyDescent="0.25">
      <c r="A153" s="41"/>
      <c r="B153" s="64" t="s">
        <v>640</v>
      </c>
      <c r="C153" s="64" t="s">
        <v>550</v>
      </c>
      <c r="D153" s="71">
        <v>3</v>
      </c>
      <c r="E153" s="71"/>
      <c r="F153" s="71"/>
      <c r="G153" s="71">
        <v>3</v>
      </c>
      <c r="H153" s="29">
        <f>SUM('PACC - SNCC.F.053 (3)'!$D153:$G153)</f>
        <v>6</v>
      </c>
      <c r="I153" s="9">
        <v>1900</v>
      </c>
      <c r="J153" s="9">
        <f>Tabla13[[#This Row],[PRECIO UNITARIO ESTIMADO]]*Tabla13[[#This Row],[CANTIDAD TOTAL]]</f>
        <v>11400</v>
      </c>
      <c r="K153" s="61"/>
      <c r="L153" s="50"/>
      <c r="M153" s="60"/>
      <c r="N153" s="61"/>
      <c r="O153" s="62"/>
      <c r="T153" s="5"/>
    </row>
    <row r="154" spans="1:20" s="27" customFormat="1" x14ac:dyDescent="0.25">
      <c r="A154" s="41"/>
      <c r="B154" s="64" t="s">
        <v>641</v>
      </c>
      <c r="C154" s="64" t="s">
        <v>550</v>
      </c>
      <c r="D154" s="71">
        <v>3</v>
      </c>
      <c r="E154" s="71"/>
      <c r="F154" s="71"/>
      <c r="G154" s="71">
        <v>3</v>
      </c>
      <c r="H154" s="29">
        <f>SUM('PACC - SNCC.F.053 (3)'!$D154:$G154)</f>
        <v>6</v>
      </c>
      <c r="I154" s="9">
        <v>2100</v>
      </c>
      <c r="J154" s="9">
        <f>Tabla13[[#This Row],[PRECIO UNITARIO ESTIMADO]]*Tabla13[[#This Row],[CANTIDAD TOTAL]]</f>
        <v>12600</v>
      </c>
      <c r="K154" s="61"/>
      <c r="L154" s="50"/>
      <c r="M154" s="60"/>
      <c r="N154" s="61"/>
      <c r="O154" s="62"/>
      <c r="T154" s="5"/>
    </row>
    <row r="155" spans="1:20" s="27" customFormat="1" x14ac:dyDescent="0.25">
      <c r="A155" s="41"/>
      <c r="B155" s="64" t="s">
        <v>642</v>
      </c>
      <c r="C155" s="64" t="s">
        <v>550</v>
      </c>
      <c r="D155" s="71">
        <v>3</v>
      </c>
      <c r="E155" s="71"/>
      <c r="F155" s="71"/>
      <c r="G155" s="71">
        <v>3</v>
      </c>
      <c r="H155" s="29">
        <f>SUM('PACC - SNCC.F.053 (3)'!$D155:$G155)</f>
        <v>6</v>
      </c>
      <c r="I155" s="9">
        <v>1100</v>
      </c>
      <c r="J155" s="9">
        <f>Tabla13[[#This Row],[PRECIO UNITARIO ESTIMADO]]*Tabla13[[#This Row],[CANTIDAD TOTAL]]</f>
        <v>6600</v>
      </c>
      <c r="K155" s="61"/>
      <c r="L155" s="50"/>
      <c r="M155" s="60"/>
      <c r="N155" s="61"/>
      <c r="O155" s="62"/>
      <c r="T155" s="5"/>
    </row>
    <row r="156" spans="1:20" s="27" customFormat="1" x14ac:dyDescent="0.25">
      <c r="A156" s="41"/>
      <c r="B156" s="64" t="s">
        <v>643</v>
      </c>
      <c r="C156" s="64" t="s">
        <v>659</v>
      </c>
      <c r="D156" s="71">
        <v>20</v>
      </c>
      <c r="E156" s="71"/>
      <c r="F156" s="71"/>
      <c r="G156" s="71">
        <v>20</v>
      </c>
      <c r="H156" s="29">
        <f>SUM('PACC - SNCC.F.053 (3)'!$D156:$G156)</f>
        <v>40</v>
      </c>
      <c r="I156" s="9">
        <v>1200</v>
      </c>
      <c r="J156" s="9">
        <f>Tabla13[[#This Row],[PRECIO UNITARIO ESTIMADO]]*Tabla13[[#This Row],[CANTIDAD TOTAL]]</f>
        <v>48000</v>
      </c>
      <c r="K156" s="61"/>
      <c r="L156" s="50"/>
      <c r="M156" s="60"/>
      <c r="N156" s="61"/>
      <c r="O156" s="62"/>
      <c r="T156" s="5"/>
    </row>
    <row r="157" spans="1:20" s="27" customFormat="1" x14ac:dyDescent="0.25">
      <c r="A157" s="41"/>
      <c r="B157" s="64" t="s">
        <v>644</v>
      </c>
      <c r="C157" s="64" t="s">
        <v>660</v>
      </c>
      <c r="D157" s="71">
        <v>12</v>
      </c>
      <c r="E157" s="71"/>
      <c r="F157" s="71"/>
      <c r="G157" s="71">
        <v>12</v>
      </c>
      <c r="H157" s="29">
        <f>SUM('PACC - SNCC.F.053 (3)'!$D157:$G157)</f>
        <v>24</v>
      </c>
      <c r="I157" s="9">
        <v>90</v>
      </c>
      <c r="J157" s="9">
        <f>Tabla13[[#This Row],[PRECIO UNITARIO ESTIMADO]]*Tabla13[[#This Row],[CANTIDAD TOTAL]]</f>
        <v>2160</v>
      </c>
      <c r="K157" s="61"/>
      <c r="L157" s="50"/>
      <c r="M157" s="60"/>
      <c r="N157" s="61"/>
      <c r="O157" s="62"/>
      <c r="T157" s="5"/>
    </row>
    <row r="158" spans="1:20" s="27" customFormat="1" x14ac:dyDescent="0.25">
      <c r="A158" s="41"/>
      <c r="B158" s="64" t="s">
        <v>645</v>
      </c>
      <c r="C158" s="64" t="s">
        <v>660</v>
      </c>
      <c r="D158" s="71">
        <v>8</v>
      </c>
      <c r="E158" s="71"/>
      <c r="F158" s="71" t="s">
        <v>864</v>
      </c>
      <c r="G158" s="71">
        <v>8</v>
      </c>
      <c r="H158" s="29">
        <f>SUM('PACC - SNCC.F.053 (3)'!$D158:$G158)</f>
        <v>16</v>
      </c>
      <c r="I158" s="9">
        <v>85</v>
      </c>
      <c r="J158" s="9">
        <f>Tabla13[[#This Row],[PRECIO UNITARIO ESTIMADO]]*Tabla13[[#This Row],[CANTIDAD TOTAL]]</f>
        <v>1360</v>
      </c>
      <c r="K158" s="61"/>
      <c r="L158" s="50"/>
      <c r="M158" s="60"/>
      <c r="N158" s="61"/>
      <c r="O158" s="62"/>
      <c r="T158" s="5"/>
    </row>
    <row r="159" spans="1:20" s="72" customFormat="1" x14ac:dyDescent="0.25">
      <c r="A159" s="79"/>
      <c r="B159" s="80"/>
      <c r="C159" s="80"/>
      <c r="D159" s="81"/>
      <c r="E159" s="81"/>
      <c r="F159" s="81"/>
      <c r="G159" s="81"/>
      <c r="H159" s="82"/>
      <c r="I159" s="83"/>
      <c r="J159" s="9"/>
      <c r="K159" s="84"/>
      <c r="L159" s="85"/>
      <c r="M159" s="86"/>
      <c r="N159" s="84"/>
      <c r="O159" s="87"/>
      <c r="T159" s="5"/>
    </row>
    <row r="160" spans="1:20" s="72" customFormat="1" x14ac:dyDescent="0.25">
      <c r="A160" s="79"/>
      <c r="B160" s="80"/>
      <c r="C160" s="80"/>
      <c r="D160" s="81"/>
      <c r="E160" s="81"/>
      <c r="F160" s="81"/>
      <c r="G160" s="81"/>
      <c r="H160" s="82"/>
      <c r="I160" s="83"/>
      <c r="J160" s="9"/>
      <c r="K160" s="84"/>
      <c r="L160" s="85"/>
      <c r="M160" s="86"/>
      <c r="N160" s="84"/>
      <c r="O160" s="87"/>
      <c r="T160" s="5"/>
    </row>
    <row r="161" spans="1:20" s="72" customFormat="1" x14ac:dyDescent="0.25">
      <c r="A161" s="41"/>
      <c r="B161" s="64"/>
      <c r="C161" s="65"/>
      <c r="D161" s="65"/>
      <c r="E161" s="69"/>
      <c r="F161" s="70"/>
      <c r="G161" s="69"/>
      <c r="H161" s="31"/>
      <c r="I161" s="31"/>
      <c r="J161" s="31"/>
      <c r="K161" s="61"/>
      <c r="L161" s="50"/>
      <c r="M161" s="60"/>
      <c r="N161" s="61"/>
      <c r="O161" s="62"/>
      <c r="T161" s="5"/>
    </row>
    <row r="162" spans="1:20" s="72" customFormat="1" x14ac:dyDescent="0.25">
      <c r="A162" s="38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T162" s="5"/>
    </row>
    <row r="163" spans="1:20" x14ac:dyDescent="0.25">
      <c r="A163" s="38"/>
      <c r="B163" s="46" t="s">
        <v>766</v>
      </c>
      <c r="C163" s="31"/>
      <c r="D163" s="31"/>
      <c r="E163" s="31"/>
      <c r="F163" s="31"/>
      <c r="G163" s="31"/>
      <c r="H163" s="31"/>
      <c r="I163" s="31"/>
      <c r="J163" s="31"/>
      <c r="K163" s="9"/>
      <c r="L163" s="31"/>
      <c r="M163" s="31"/>
      <c r="N163" s="31"/>
      <c r="O163" s="31"/>
      <c r="T163" s="5" t="s">
        <v>364</v>
      </c>
    </row>
    <row r="164" spans="1:20" x14ac:dyDescent="0.25">
      <c r="A164" s="38"/>
      <c r="B164" s="46"/>
      <c r="C164" s="31"/>
      <c r="D164" s="31"/>
      <c r="E164" s="31"/>
      <c r="F164" s="31"/>
      <c r="G164" s="31"/>
      <c r="H164" s="31"/>
      <c r="I164" s="31"/>
      <c r="J164" s="31"/>
      <c r="K164" s="46"/>
      <c r="L164" s="46"/>
      <c r="M164" s="31"/>
      <c r="N164" s="31"/>
      <c r="O164" s="31"/>
      <c r="T164" s="5" t="s">
        <v>370</v>
      </c>
    </row>
    <row r="165" spans="1:20" x14ac:dyDescent="0.25">
      <c r="A165" s="38"/>
      <c r="B165" s="46"/>
      <c r="C165" s="31"/>
      <c r="D165" s="31"/>
      <c r="E165" s="31"/>
      <c r="F165" s="31"/>
      <c r="G165" s="31"/>
      <c r="H165" s="31"/>
      <c r="I165" s="31"/>
      <c r="J165" s="31"/>
      <c r="K165" s="53">
        <v>1248172</v>
      </c>
      <c r="L165" s="46" t="s">
        <v>506</v>
      </c>
      <c r="M165" s="31" t="s">
        <v>388</v>
      </c>
      <c r="N165" s="31"/>
      <c r="O165" s="31"/>
      <c r="T165" s="5" t="s">
        <v>374</v>
      </c>
    </row>
    <row r="166" spans="1:20" x14ac:dyDescent="0.25">
      <c r="A166" s="38"/>
      <c r="B166" s="31" t="s">
        <v>662</v>
      </c>
      <c r="C166" s="31" t="s">
        <v>381</v>
      </c>
      <c r="D166" s="31">
        <v>60</v>
      </c>
      <c r="E166" s="31"/>
      <c r="F166" s="31"/>
      <c r="G166" s="31">
        <v>60</v>
      </c>
      <c r="H166" s="31">
        <f>D166+E166+F166+G166</f>
        <v>120</v>
      </c>
      <c r="I166" s="92">
        <v>150</v>
      </c>
      <c r="J166" s="92">
        <f>I166*H166</f>
        <v>18000</v>
      </c>
      <c r="K166" s="46"/>
      <c r="L166" s="31"/>
      <c r="M166" s="31"/>
      <c r="N166" s="31"/>
      <c r="O166" s="31"/>
      <c r="T166" s="5" t="s">
        <v>375</v>
      </c>
    </row>
    <row r="167" spans="1:20" x14ac:dyDescent="0.25">
      <c r="A167" s="38"/>
      <c r="B167" s="31" t="s">
        <v>663</v>
      </c>
      <c r="C167" s="31" t="s">
        <v>550</v>
      </c>
      <c r="D167" s="31">
        <v>90</v>
      </c>
      <c r="E167" s="31"/>
      <c r="F167" s="31"/>
      <c r="G167" s="31">
        <v>90</v>
      </c>
      <c r="H167" s="31">
        <f>D167+E167+F167+G167</f>
        <v>180</v>
      </c>
      <c r="I167" s="92">
        <v>65</v>
      </c>
      <c r="J167" s="92">
        <f>I167*H167</f>
        <v>11700</v>
      </c>
      <c r="K167" s="31"/>
      <c r="L167" s="31"/>
      <c r="M167" s="31"/>
      <c r="N167" s="31"/>
      <c r="O167" s="31"/>
      <c r="T167" s="5" t="s">
        <v>376</v>
      </c>
    </row>
    <row r="168" spans="1:20" x14ac:dyDescent="0.25">
      <c r="A168" s="38"/>
      <c r="B168" s="31" t="s">
        <v>664</v>
      </c>
      <c r="C168" s="31" t="s">
        <v>550</v>
      </c>
      <c r="D168" s="31">
        <v>90</v>
      </c>
      <c r="E168" s="31"/>
      <c r="F168" s="31"/>
      <c r="G168" s="31">
        <v>90</v>
      </c>
      <c r="H168" s="31">
        <v>18</v>
      </c>
      <c r="I168" s="92">
        <v>160</v>
      </c>
      <c r="J168" s="92">
        <f t="shared" ref="J168:J231" si="3">I168*H168</f>
        <v>2880</v>
      </c>
      <c r="K168" s="31"/>
      <c r="L168" s="31"/>
      <c r="M168" s="31"/>
      <c r="N168" s="31"/>
      <c r="O168" s="31"/>
    </row>
    <row r="169" spans="1:20" x14ac:dyDescent="0.25">
      <c r="A169" s="38"/>
      <c r="B169" s="31" t="s">
        <v>665</v>
      </c>
      <c r="C169" s="31" t="s">
        <v>550</v>
      </c>
      <c r="D169" s="31">
        <v>60</v>
      </c>
      <c r="E169" s="31"/>
      <c r="F169" s="31"/>
      <c r="G169" s="31">
        <v>60</v>
      </c>
      <c r="H169" s="31">
        <v>120</v>
      </c>
      <c r="I169" s="92">
        <v>160</v>
      </c>
      <c r="J169" s="92">
        <f t="shared" si="3"/>
        <v>19200</v>
      </c>
      <c r="K169" s="31"/>
      <c r="L169" s="31"/>
      <c r="M169" s="31"/>
      <c r="N169" s="31"/>
      <c r="O169" s="31"/>
    </row>
    <row r="170" spans="1:20" x14ac:dyDescent="0.25">
      <c r="A170" s="38"/>
      <c r="B170" s="31" t="s">
        <v>666</v>
      </c>
      <c r="C170" s="31" t="s">
        <v>550</v>
      </c>
      <c r="D170" s="31">
        <v>60</v>
      </c>
      <c r="E170" s="31"/>
      <c r="F170" s="31"/>
      <c r="G170" s="31">
        <v>60</v>
      </c>
      <c r="H170" s="31">
        <v>120</v>
      </c>
      <c r="I170" s="92">
        <v>155</v>
      </c>
      <c r="J170" s="92">
        <f t="shared" si="3"/>
        <v>18600</v>
      </c>
      <c r="K170" s="31"/>
      <c r="L170" s="31"/>
      <c r="M170" s="31"/>
      <c r="N170" s="31"/>
      <c r="O170" s="31"/>
    </row>
    <row r="171" spans="1:20" x14ac:dyDescent="0.25">
      <c r="A171" s="38"/>
      <c r="B171" s="31" t="s">
        <v>667</v>
      </c>
      <c r="C171" s="31" t="s">
        <v>550</v>
      </c>
      <c r="D171" s="31">
        <v>60</v>
      </c>
      <c r="E171" s="31"/>
      <c r="F171" s="31"/>
      <c r="G171" s="31">
        <v>60</v>
      </c>
      <c r="H171" s="31">
        <v>120</v>
      </c>
      <c r="I171" s="92">
        <v>150</v>
      </c>
      <c r="J171" s="92">
        <f t="shared" si="3"/>
        <v>18000</v>
      </c>
      <c r="K171" s="31"/>
      <c r="L171" s="31"/>
      <c r="M171" s="31"/>
      <c r="N171" s="31"/>
      <c r="O171" s="31"/>
    </row>
    <row r="172" spans="1:20" x14ac:dyDescent="0.25">
      <c r="A172" s="38"/>
      <c r="B172" s="31" t="s">
        <v>668</v>
      </c>
      <c r="C172" s="31" t="s">
        <v>680</v>
      </c>
      <c r="D172" s="31">
        <v>400</v>
      </c>
      <c r="E172" s="31"/>
      <c r="F172" s="31"/>
      <c r="G172" s="31">
        <v>400</v>
      </c>
      <c r="H172" s="31">
        <v>800</v>
      </c>
      <c r="I172" s="92">
        <v>15</v>
      </c>
      <c r="J172" s="92">
        <f t="shared" si="3"/>
        <v>12000</v>
      </c>
      <c r="K172" s="31"/>
      <c r="L172" s="31"/>
      <c r="M172" s="31"/>
      <c r="N172" s="31"/>
      <c r="O172" s="31"/>
    </row>
    <row r="173" spans="1:20" x14ac:dyDescent="0.25">
      <c r="A173" s="38"/>
      <c r="B173" s="31" t="s">
        <v>669</v>
      </c>
      <c r="C173" s="31" t="s">
        <v>550</v>
      </c>
      <c r="D173" s="31">
        <v>100</v>
      </c>
      <c r="E173" s="31"/>
      <c r="F173" s="31"/>
      <c r="G173" s="31">
        <v>100</v>
      </c>
      <c r="H173" s="31">
        <v>200</v>
      </c>
      <c r="I173" s="92">
        <v>200</v>
      </c>
      <c r="J173" s="92">
        <f t="shared" si="3"/>
        <v>40000</v>
      </c>
      <c r="K173" s="31"/>
      <c r="L173" s="31"/>
      <c r="M173" s="31"/>
      <c r="N173" s="31"/>
      <c r="O173" s="31"/>
    </row>
    <row r="174" spans="1:20" x14ac:dyDescent="0.25">
      <c r="A174" s="38"/>
      <c r="B174" s="31" t="s">
        <v>670</v>
      </c>
      <c r="C174" s="31" t="s">
        <v>550</v>
      </c>
      <c r="D174" s="31">
        <v>50</v>
      </c>
      <c r="E174" s="31"/>
      <c r="F174" s="31"/>
      <c r="G174" s="31">
        <v>50</v>
      </c>
      <c r="H174" s="31">
        <v>100</v>
      </c>
      <c r="I174" s="92">
        <v>450</v>
      </c>
      <c r="J174" s="92">
        <f t="shared" si="3"/>
        <v>45000</v>
      </c>
      <c r="K174" s="31"/>
      <c r="L174" s="31"/>
      <c r="M174" s="31"/>
      <c r="N174" s="31"/>
      <c r="O174" s="31"/>
    </row>
    <row r="175" spans="1:20" x14ac:dyDescent="0.25">
      <c r="A175" s="38"/>
      <c r="B175" s="31" t="s">
        <v>671</v>
      </c>
      <c r="C175" s="31" t="s">
        <v>550</v>
      </c>
      <c r="D175" s="31">
        <v>50</v>
      </c>
      <c r="E175" s="31"/>
      <c r="F175" s="31"/>
      <c r="G175" s="31">
        <v>50</v>
      </c>
      <c r="H175" s="31">
        <v>100</v>
      </c>
      <c r="I175" s="92">
        <v>130</v>
      </c>
      <c r="J175" s="92">
        <f t="shared" si="3"/>
        <v>13000</v>
      </c>
      <c r="K175" s="31"/>
      <c r="L175" s="31"/>
      <c r="M175" s="31"/>
      <c r="N175" s="31"/>
      <c r="O175" s="31"/>
    </row>
    <row r="176" spans="1:20" x14ac:dyDescent="0.25">
      <c r="A176" s="38"/>
      <c r="B176" s="31" t="s">
        <v>672</v>
      </c>
      <c r="C176" s="31" t="s">
        <v>550</v>
      </c>
      <c r="D176" s="31">
        <v>50</v>
      </c>
      <c r="E176" s="31"/>
      <c r="F176" s="31"/>
      <c r="G176" s="31">
        <v>50</v>
      </c>
      <c r="H176" s="31">
        <v>100</v>
      </c>
      <c r="I176" s="92">
        <v>152</v>
      </c>
      <c r="J176" s="92">
        <f t="shared" si="3"/>
        <v>15200</v>
      </c>
      <c r="K176" s="31"/>
      <c r="L176" s="31"/>
      <c r="M176" s="31"/>
      <c r="N176" s="31"/>
      <c r="O176" s="31"/>
    </row>
    <row r="177" spans="1:15" x14ac:dyDescent="0.25">
      <c r="A177" s="38"/>
      <c r="B177" s="31" t="s">
        <v>673</v>
      </c>
      <c r="C177" s="31" t="s">
        <v>681</v>
      </c>
      <c r="D177" s="31">
        <v>50</v>
      </c>
      <c r="E177" s="31"/>
      <c r="F177" s="31"/>
      <c r="G177" s="31">
        <v>50</v>
      </c>
      <c r="H177" s="31">
        <v>100</v>
      </c>
      <c r="I177" s="92">
        <v>75</v>
      </c>
      <c r="J177" s="92">
        <f t="shared" si="3"/>
        <v>7500</v>
      </c>
      <c r="K177" s="31"/>
      <c r="L177" s="31"/>
      <c r="M177" s="31"/>
      <c r="N177" s="31"/>
      <c r="O177" s="31"/>
    </row>
    <row r="178" spans="1:15" x14ac:dyDescent="0.25">
      <c r="A178" s="38"/>
      <c r="B178" s="31" t="s">
        <v>674</v>
      </c>
      <c r="C178" s="31" t="s">
        <v>550</v>
      </c>
      <c r="D178" s="31">
        <v>40</v>
      </c>
      <c r="E178" s="31"/>
      <c r="F178" s="31"/>
      <c r="G178" s="31">
        <v>40</v>
      </c>
      <c r="H178" s="31">
        <v>80</v>
      </c>
      <c r="I178" s="92">
        <v>150</v>
      </c>
      <c r="J178" s="92">
        <f t="shared" si="3"/>
        <v>12000</v>
      </c>
      <c r="K178" s="31"/>
      <c r="L178" s="31"/>
      <c r="M178" s="31"/>
      <c r="N178" s="31"/>
      <c r="O178" s="31"/>
    </row>
    <row r="179" spans="1:15" x14ac:dyDescent="0.25">
      <c r="A179" s="38"/>
      <c r="B179" s="31" t="s">
        <v>675</v>
      </c>
      <c r="C179" s="31" t="s">
        <v>550</v>
      </c>
      <c r="D179" s="31">
        <v>50</v>
      </c>
      <c r="E179" s="31"/>
      <c r="F179" s="31"/>
      <c r="G179" s="31">
        <v>50</v>
      </c>
      <c r="H179" s="31">
        <v>100</v>
      </c>
      <c r="I179" s="92">
        <v>120</v>
      </c>
      <c r="J179" s="92">
        <f t="shared" si="3"/>
        <v>12000</v>
      </c>
      <c r="K179" s="31"/>
      <c r="L179" s="31"/>
      <c r="M179" s="31"/>
      <c r="N179" s="31"/>
      <c r="O179" s="31"/>
    </row>
    <row r="180" spans="1:15" x14ac:dyDescent="0.25">
      <c r="A180" s="38"/>
      <c r="B180" s="31" t="s">
        <v>676</v>
      </c>
      <c r="C180" s="31" t="s">
        <v>550</v>
      </c>
      <c r="D180" s="31">
        <v>50</v>
      </c>
      <c r="E180" s="31"/>
      <c r="F180" s="31"/>
      <c r="G180" s="31">
        <v>50</v>
      </c>
      <c r="H180" s="31">
        <v>100</v>
      </c>
      <c r="I180" s="92">
        <v>85</v>
      </c>
      <c r="J180" s="92">
        <f t="shared" si="3"/>
        <v>8500</v>
      </c>
      <c r="K180" s="31"/>
      <c r="L180" s="31"/>
      <c r="M180" s="31"/>
      <c r="N180" s="31"/>
      <c r="O180" s="31"/>
    </row>
    <row r="181" spans="1:15" x14ac:dyDescent="0.25">
      <c r="A181" s="38"/>
      <c r="B181" s="31" t="s">
        <v>677</v>
      </c>
      <c r="C181" s="31" t="s">
        <v>550</v>
      </c>
      <c r="D181" s="31">
        <v>50</v>
      </c>
      <c r="E181" s="31"/>
      <c r="F181" s="31"/>
      <c r="G181" s="31">
        <v>50</v>
      </c>
      <c r="H181" s="31">
        <v>100</v>
      </c>
      <c r="I181" s="92">
        <v>74</v>
      </c>
      <c r="J181" s="92">
        <f t="shared" si="3"/>
        <v>7400</v>
      </c>
      <c r="K181" s="31"/>
      <c r="L181" s="31"/>
      <c r="M181" s="31"/>
      <c r="N181" s="31"/>
      <c r="O181" s="31"/>
    </row>
    <row r="182" spans="1:15" x14ac:dyDescent="0.25">
      <c r="A182" s="38"/>
      <c r="B182" s="31" t="s">
        <v>678</v>
      </c>
      <c r="C182" s="31" t="s">
        <v>550</v>
      </c>
      <c r="D182" s="31">
        <v>50</v>
      </c>
      <c r="E182" s="31"/>
      <c r="F182" s="31"/>
      <c r="G182" s="31">
        <v>50</v>
      </c>
      <c r="H182" s="31">
        <v>100</v>
      </c>
      <c r="I182" s="92">
        <v>10</v>
      </c>
      <c r="J182" s="92">
        <f t="shared" si="3"/>
        <v>1000</v>
      </c>
      <c r="K182" s="31"/>
      <c r="L182" s="31"/>
      <c r="M182" s="31"/>
      <c r="N182" s="31"/>
      <c r="O182" s="31"/>
    </row>
    <row r="183" spans="1:15" x14ac:dyDescent="0.25">
      <c r="A183" s="37"/>
      <c r="B183" s="30" t="s">
        <v>679</v>
      </c>
      <c r="C183" s="30" t="s">
        <v>550</v>
      </c>
      <c r="D183" s="31">
        <v>50</v>
      </c>
      <c r="E183" s="31"/>
      <c r="F183" s="31"/>
      <c r="G183" s="31">
        <v>50</v>
      </c>
      <c r="H183" s="31">
        <f t="shared" ref="H183" si="4">SUM(D183:G183)</f>
        <v>100</v>
      </c>
      <c r="I183" s="92">
        <v>40</v>
      </c>
      <c r="J183" s="92">
        <f t="shared" si="3"/>
        <v>4000</v>
      </c>
      <c r="K183" s="30"/>
      <c r="L183" s="30"/>
      <c r="M183" s="30"/>
      <c r="N183" s="30"/>
      <c r="O183" s="30"/>
    </row>
    <row r="184" spans="1:15" x14ac:dyDescent="0.25">
      <c r="A184" s="37"/>
      <c r="B184" s="30" t="s">
        <v>801</v>
      </c>
      <c r="C184" s="30" t="s">
        <v>550</v>
      </c>
      <c r="D184" s="31">
        <v>20</v>
      </c>
      <c r="E184" s="31"/>
      <c r="F184" s="31"/>
      <c r="G184" s="31">
        <v>20</v>
      </c>
      <c r="H184" s="31">
        <v>40</v>
      </c>
      <c r="I184" s="92">
        <v>245</v>
      </c>
      <c r="J184" s="92">
        <f t="shared" si="3"/>
        <v>9800</v>
      </c>
      <c r="K184" s="30"/>
      <c r="L184" s="30"/>
      <c r="M184" s="30"/>
      <c r="N184" s="30"/>
      <c r="O184" s="30"/>
    </row>
    <row r="185" spans="1:15" x14ac:dyDescent="0.25">
      <c r="A185" s="37"/>
      <c r="B185" s="30" t="s">
        <v>803</v>
      </c>
      <c r="C185" s="30" t="s">
        <v>550</v>
      </c>
      <c r="D185" s="31">
        <v>20</v>
      </c>
      <c r="E185" s="31"/>
      <c r="F185" s="31"/>
      <c r="G185" s="31">
        <v>20</v>
      </c>
      <c r="H185" s="31">
        <v>40</v>
      </c>
      <c r="I185" s="92">
        <v>35</v>
      </c>
      <c r="J185" s="92">
        <f t="shared" si="3"/>
        <v>1400</v>
      </c>
      <c r="K185" s="30"/>
      <c r="L185" s="30"/>
      <c r="M185" s="30"/>
      <c r="N185" s="30"/>
      <c r="O185" s="30"/>
    </row>
    <row r="186" spans="1:15" x14ac:dyDescent="0.25">
      <c r="A186" s="37"/>
      <c r="B186" s="30" t="s">
        <v>804</v>
      </c>
      <c r="C186" s="30" t="s">
        <v>550</v>
      </c>
      <c r="D186" s="31">
        <v>200</v>
      </c>
      <c r="E186" s="31"/>
      <c r="F186" s="31"/>
      <c r="G186" s="31">
        <v>200</v>
      </c>
      <c r="H186" s="31">
        <v>400</v>
      </c>
      <c r="I186" s="92">
        <v>15</v>
      </c>
      <c r="J186" s="92">
        <f t="shared" si="3"/>
        <v>6000</v>
      </c>
      <c r="K186" s="30"/>
      <c r="L186" s="30"/>
      <c r="M186" s="30"/>
      <c r="N186" s="30"/>
      <c r="O186" s="30"/>
    </row>
    <row r="187" spans="1:15" x14ac:dyDescent="0.25">
      <c r="A187" s="37"/>
      <c r="B187" s="30" t="s">
        <v>805</v>
      </c>
      <c r="C187" s="30" t="s">
        <v>550</v>
      </c>
      <c r="D187" s="31">
        <v>30</v>
      </c>
      <c r="E187" s="31"/>
      <c r="F187" s="31"/>
      <c r="G187" s="31">
        <v>30</v>
      </c>
      <c r="H187" s="31">
        <v>60</v>
      </c>
      <c r="I187" s="92">
        <v>28</v>
      </c>
      <c r="J187" s="92">
        <f t="shared" si="3"/>
        <v>1680</v>
      </c>
      <c r="K187" s="30"/>
      <c r="L187" s="30"/>
      <c r="M187" s="30"/>
      <c r="N187" s="30"/>
      <c r="O187" s="30"/>
    </row>
    <row r="188" spans="1:15" x14ac:dyDescent="0.25">
      <c r="A188" s="37"/>
      <c r="B188" s="30" t="s">
        <v>806</v>
      </c>
      <c r="C188" s="30" t="s">
        <v>550</v>
      </c>
      <c r="D188" s="31">
        <v>30</v>
      </c>
      <c r="E188" s="31"/>
      <c r="F188" s="31"/>
      <c r="G188" s="31">
        <v>30</v>
      </c>
      <c r="H188" s="31">
        <v>60</v>
      </c>
      <c r="I188" s="92">
        <v>48</v>
      </c>
      <c r="J188" s="92">
        <f t="shared" si="3"/>
        <v>2880</v>
      </c>
      <c r="K188" s="30"/>
      <c r="L188" s="30"/>
      <c r="M188" s="30"/>
      <c r="N188" s="30"/>
      <c r="O188" s="30"/>
    </row>
    <row r="189" spans="1:15" x14ac:dyDescent="0.25">
      <c r="A189" s="37"/>
      <c r="B189" s="30" t="s">
        <v>807</v>
      </c>
      <c r="C189" s="30" t="s">
        <v>550</v>
      </c>
      <c r="D189" s="31">
        <v>20</v>
      </c>
      <c r="E189" s="31"/>
      <c r="F189" s="31"/>
      <c r="G189" s="31">
        <v>20</v>
      </c>
      <c r="H189" s="31">
        <v>40</v>
      </c>
      <c r="I189" s="92">
        <v>65</v>
      </c>
      <c r="J189" s="92">
        <f t="shared" si="3"/>
        <v>2600</v>
      </c>
      <c r="K189" s="30"/>
      <c r="L189" s="30"/>
      <c r="M189" s="30"/>
      <c r="N189" s="30"/>
      <c r="O189" s="30"/>
    </row>
    <row r="190" spans="1:15" x14ac:dyDescent="0.25">
      <c r="A190" s="37"/>
      <c r="B190" s="30" t="s">
        <v>808</v>
      </c>
      <c r="C190" s="30" t="s">
        <v>802</v>
      </c>
      <c r="D190" s="31">
        <v>400</v>
      </c>
      <c r="E190" s="31"/>
      <c r="F190" s="31"/>
      <c r="G190" s="31">
        <v>400</v>
      </c>
      <c r="H190" s="31">
        <v>800</v>
      </c>
      <c r="I190" s="92">
        <v>5</v>
      </c>
      <c r="J190" s="92">
        <f t="shared" si="3"/>
        <v>4000</v>
      </c>
      <c r="K190" s="30"/>
      <c r="L190" s="30"/>
      <c r="M190" s="30"/>
      <c r="N190" s="30"/>
      <c r="O190" s="30"/>
    </row>
    <row r="191" spans="1:15" x14ac:dyDescent="0.25">
      <c r="A191" s="37"/>
      <c r="B191" s="30" t="s">
        <v>809</v>
      </c>
      <c r="C191" s="30" t="s">
        <v>802</v>
      </c>
      <c r="D191" s="31">
        <v>400</v>
      </c>
      <c r="E191" s="31"/>
      <c r="F191" s="31"/>
      <c r="G191" s="31">
        <v>400</v>
      </c>
      <c r="H191" s="31">
        <v>800</v>
      </c>
      <c r="I191" s="92">
        <v>5</v>
      </c>
      <c r="J191" s="92">
        <f t="shared" si="3"/>
        <v>4000</v>
      </c>
      <c r="K191" s="30"/>
      <c r="L191" s="30"/>
      <c r="M191" s="30"/>
      <c r="N191" s="30"/>
      <c r="O191" s="30"/>
    </row>
    <row r="192" spans="1:15" x14ac:dyDescent="0.25">
      <c r="A192" s="37"/>
      <c r="B192" s="30" t="s">
        <v>810</v>
      </c>
      <c r="C192" s="30" t="s">
        <v>802</v>
      </c>
      <c r="D192" s="31">
        <v>400</v>
      </c>
      <c r="E192" s="31"/>
      <c r="F192" s="31"/>
      <c r="G192" s="31">
        <v>400</v>
      </c>
      <c r="H192" s="31">
        <v>800</v>
      </c>
      <c r="I192" s="92">
        <v>5</v>
      </c>
      <c r="J192" s="92">
        <f t="shared" si="3"/>
        <v>4000</v>
      </c>
      <c r="K192" s="30"/>
      <c r="L192" s="30"/>
      <c r="M192" s="30"/>
      <c r="N192" s="30"/>
      <c r="O192" s="30"/>
    </row>
    <row r="193" spans="1:15" x14ac:dyDescent="0.25">
      <c r="A193" s="37"/>
      <c r="B193" s="30" t="s">
        <v>811</v>
      </c>
      <c r="C193" s="30" t="s">
        <v>802</v>
      </c>
      <c r="D193" s="31">
        <v>400</v>
      </c>
      <c r="E193" s="31"/>
      <c r="F193" s="31"/>
      <c r="G193" s="31">
        <v>400</v>
      </c>
      <c r="H193" s="31">
        <v>800</v>
      </c>
      <c r="I193" s="92">
        <v>5</v>
      </c>
      <c r="J193" s="92">
        <f t="shared" si="3"/>
        <v>4000</v>
      </c>
      <c r="K193" s="30"/>
      <c r="L193" s="30"/>
      <c r="M193" s="30"/>
      <c r="N193" s="30"/>
      <c r="O193" s="30"/>
    </row>
    <row r="194" spans="1:15" x14ac:dyDescent="0.25">
      <c r="A194" s="37"/>
      <c r="B194" s="30" t="s">
        <v>812</v>
      </c>
      <c r="C194" s="30" t="s">
        <v>802</v>
      </c>
      <c r="D194" s="31">
        <v>400</v>
      </c>
      <c r="E194" s="31"/>
      <c r="F194" s="31"/>
      <c r="G194" s="31">
        <v>400</v>
      </c>
      <c r="H194" s="31">
        <v>800</v>
      </c>
      <c r="I194" s="92">
        <v>5</v>
      </c>
      <c r="J194" s="92">
        <f t="shared" si="3"/>
        <v>4000</v>
      </c>
      <c r="K194" s="30"/>
      <c r="L194" s="30"/>
      <c r="M194" s="30"/>
      <c r="N194" s="30"/>
      <c r="O194" s="30"/>
    </row>
    <row r="195" spans="1:15" x14ac:dyDescent="0.25">
      <c r="A195" s="37"/>
      <c r="B195" s="30" t="s">
        <v>813</v>
      </c>
      <c r="C195" s="30" t="s">
        <v>802</v>
      </c>
      <c r="D195" s="31">
        <v>400</v>
      </c>
      <c r="E195" s="31"/>
      <c r="F195" s="31"/>
      <c r="G195" s="31">
        <v>400</v>
      </c>
      <c r="H195" s="31">
        <v>800</v>
      </c>
      <c r="I195" s="92">
        <v>5</v>
      </c>
      <c r="J195" s="92">
        <f t="shared" si="3"/>
        <v>4000</v>
      </c>
      <c r="K195" s="30"/>
      <c r="L195" s="30"/>
      <c r="M195" s="30"/>
      <c r="N195" s="30"/>
      <c r="O195" s="30"/>
    </row>
    <row r="196" spans="1:15" x14ac:dyDescent="0.25">
      <c r="A196" s="37"/>
      <c r="B196" s="30" t="s">
        <v>821</v>
      </c>
      <c r="C196" s="30" t="s">
        <v>802</v>
      </c>
      <c r="D196" s="31">
        <v>400</v>
      </c>
      <c r="E196" s="31"/>
      <c r="F196" s="31"/>
      <c r="G196" s="31">
        <v>400</v>
      </c>
      <c r="H196" s="31">
        <v>800</v>
      </c>
      <c r="I196" s="92">
        <v>5</v>
      </c>
      <c r="J196" s="92">
        <f t="shared" si="3"/>
        <v>4000</v>
      </c>
      <c r="K196" s="30"/>
      <c r="L196" s="30"/>
      <c r="M196" s="30"/>
      <c r="N196" s="30"/>
      <c r="O196" s="30"/>
    </row>
    <row r="197" spans="1:15" x14ac:dyDescent="0.25">
      <c r="A197" s="37"/>
      <c r="B197" s="30" t="s">
        <v>822</v>
      </c>
      <c r="C197" s="30" t="s">
        <v>802</v>
      </c>
      <c r="D197" s="31">
        <v>400</v>
      </c>
      <c r="E197" s="31"/>
      <c r="F197" s="31"/>
      <c r="G197" s="31">
        <v>400</v>
      </c>
      <c r="H197" s="31">
        <v>800</v>
      </c>
      <c r="I197" s="92">
        <v>5</v>
      </c>
      <c r="J197" s="92">
        <f t="shared" si="3"/>
        <v>4000</v>
      </c>
      <c r="K197" s="30"/>
      <c r="L197" s="30"/>
      <c r="M197" s="30"/>
      <c r="N197" s="30"/>
      <c r="O197" s="30"/>
    </row>
    <row r="198" spans="1:15" x14ac:dyDescent="0.25">
      <c r="A198" s="37"/>
      <c r="B198" s="30" t="s">
        <v>823</v>
      </c>
      <c r="C198" s="30"/>
      <c r="D198" s="31">
        <v>40</v>
      </c>
      <c r="E198" s="31"/>
      <c r="F198" s="31"/>
      <c r="G198" s="31">
        <v>40</v>
      </c>
      <c r="H198" s="31">
        <v>80</v>
      </c>
      <c r="I198" s="92">
        <v>135</v>
      </c>
      <c r="J198" s="92">
        <f t="shared" si="3"/>
        <v>10800</v>
      </c>
      <c r="K198" s="30"/>
      <c r="L198" s="30"/>
      <c r="M198" s="30"/>
      <c r="N198" s="30"/>
      <c r="O198" s="30"/>
    </row>
    <row r="199" spans="1:15" x14ac:dyDescent="0.25">
      <c r="A199" s="37"/>
      <c r="B199" s="30" t="s">
        <v>824</v>
      </c>
      <c r="C199" s="30" t="s">
        <v>550</v>
      </c>
      <c r="D199" s="31">
        <v>50</v>
      </c>
      <c r="E199" s="31"/>
      <c r="F199" s="31"/>
      <c r="G199" s="31">
        <v>50</v>
      </c>
      <c r="H199" s="31">
        <v>100</v>
      </c>
      <c r="I199" s="92">
        <v>110</v>
      </c>
      <c r="J199" s="92">
        <f t="shared" si="3"/>
        <v>11000</v>
      </c>
      <c r="K199" s="30"/>
      <c r="L199" s="30"/>
      <c r="M199" s="30"/>
      <c r="N199" s="30"/>
      <c r="O199" s="30"/>
    </row>
    <row r="200" spans="1:15" x14ac:dyDescent="0.25">
      <c r="A200" s="37"/>
      <c r="B200" s="30" t="s">
        <v>825</v>
      </c>
      <c r="C200" s="30" t="s">
        <v>550</v>
      </c>
      <c r="D200" s="31">
        <v>2</v>
      </c>
      <c r="E200" s="31"/>
      <c r="F200" s="31"/>
      <c r="G200" s="31">
        <v>2</v>
      </c>
      <c r="H200" s="31">
        <v>4</v>
      </c>
      <c r="I200" s="92">
        <v>115</v>
      </c>
      <c r="J200" s="92">
        <f t="shared" si="3"/>
        <v>460</v>
      </c>
      <c r="K200" s="30"/>
      <c r="L200" s="30"/>
      <c r="M200" s="30"/>
      <c r="N200" s="30"/>
      <c r="O200" s="30"/>
    </row>
    <row r="201" spans="1:15" x14ac:dyDescent="0.25">
      <c r="A201" s="37"/>
      <c r="B201" s="30" t="s">
        <v>826</v>
      </c>
      <c r="C201" s="30" t="s">
        <v>550</v>
      </c>
      <c r="D201" s="31">
        <v>5</v>
      </c>
      <c r="E201" s="31"/>
      <c r="F201" s="31"/>
      <c r="G201" s="31">
        <v>5</v>
      </c>
      <c r="H201" s="31">
        <v>10</v>
      </c>
      <c r="I201" s="92">
        <v>96</v>
      </c>
      <c r="J201" s="92">
        <f t="shared" si="3"/>
        <v>960</v>
      </c>
      <c r="K201" s="30"/>
      <c r="L201" s="30"/>
      <c r="M201" s="30"/>
      <c r="N201" s="30"/>
      <c r="O201" s="30"/>
    </row>
    <row r="202" spans="1:15" x14ac:dyDescent="0.25">
      <c r="A202" s="37"/>
      <c r="B202" s="30" t="s">
        <v>827</v>
      </c>
      <c r="C202" s="30"/>
      <c r="D202" s="31">
        <v>20</v>
      </c>
      <c r="E202" s="31"/>
      <c r="F202" s="31"/>
      <c r="G202" s="31">
        <v>20</v>
      </c>
      <c r="H202" s="31">
        <v>40</v>
      </c>
      <c r="I202" s="92">
        <v>78</v>
      </c>
      <c r="J202" s="92">
        <f t="shared" si="3"/>
        <v>3120</v>
      </c>
      <c r="K202" s="30"/>
      <c r="L202" s="30"/>
      <c r="M202" s="30"/>
      <c r="N202" s="30"/>
      <c r="O202" s="30"/>
    </row>
    <row r="203" spans="1:15" x14ac:dyDescent="0.25">
      <c r="A203" s="37"/>
      <c r="B203" s="30" t="s">
        <v>828</v>
      </c>
      <c r="C203" s="30"/>
      <c r="D203" s="31">
        <v>200</v>
      </c>
      <c r="E203" s="31"/>
      <c r="F203" s="31"/>
      <c r="G203" s="31">
        <v>200</v>
      </c>
      <c r="H203" s="31">
        <v>400</v>
      </c>
      <c r="I203" s="92">
        <v>32</v>
      </c>
      <c r="J203" s="92">
        <f t="shared" si="3"/>
        <v>12800</v>
      </c>
      <c r="K203" s="30"/>
      <c r="L203" s="30"/>
      <c r="M203" s="30"/>
      <c r="N203" s="30"/>
      <c r="O203" s="30"/>
    </row>
    <row r="204" spans="1:15" x14ac:dyDescent="0.25">
      <c r="A204" s="37"/>
      <c r="B204" s="30" t="s">
        <v>829</v>
      </c>
      <c r="C204" s="30"/>
      <c r="D204" s="31">
        <v>2</v>
      </c>
      <c r="E204" s="31"/>
      <c r="F204" s="31"/>
      <c r="G204" s="31">
        <v>2</v>
      </c>
      <c r="H204" s="31">
        <v>4</v>
      </c>
      <c r="I204" s="92">
        <v>1200</v>
      </c>
      <c r="J204" s="92">
        <f t="shared" si="3"/>
        <v>4800</v>
      </c>
      <c r="K204" s="30"/>
      <c r="L204" s="30"/>
      <c r="M204" s="30"/>
      <c r="N204" s="30"/>
      <c r="O204" s="30"/>
    </row>
    <row r="205" spans="1:15" x14ac:dyDescent="0.25">
      <c r="A205" s="37"/>
      <c r="B205" s="30" t="s">
        <v>814</v>
      </c>
      <c r="C205" s="30" t="s">
        <v>550</v>
      </c>
      <c r="D205" s="31">
        <v>2</v>
      </c>
      <c r="E205" s="31"/>
      <c r="F205" s="31"/>
      <c r="G205" s="31">
        <v>2</v>
      </c>
      <c r="H205" s="31">
        <v>4</v>
      </c>
      <c r="I205" s="92">
        <v>1100</v>
      </c>
      <c r="J205" s="92">
        <f t="shared" si="3"/>
        <v>4400</v>
      </c>
      <c r="K205" s="30"/>
      <c r="L205" s="30"/>
      <c r="M205" s="30"/>
      <c r="N205" s="30"/>
      <c r="O205" s="30"/>
    </row>
    <row r="206" spans="1:15" x14ac:dyDescent="0.25">
      <c r="A206" s="37"/>
      <c r="B206" s="30" t="s">
        <v>815</v>
      </c>
      <c r="C206" s="30" t="s">
        <v>550</v>
      </c>
      <c r="D206" s="31">
        <v>4</v>
      </c>
      <c r="E206" s="31"/>
      <c r="F206" s="31"/>
      <c r="G206" s="31">
        <v>4</v>
      </c>
      <c r="H206" s="31">
        <v>8</v>
      </c>
      <c r="I206" s="92">
        <v>2000</v>
      </c>
      <c r="J206" s="92">
        <f t="shared" si="3"/>
        <v>16000</v>
      </c>
      <c r="K206" s="30"/>
      <c r="L206" s="30"/>
      <c r="M206" s="30"/>
      <c r="N206" s="30"/>
      <c r="O206" s="30"/>
    </row>
    <row r="207" spans="1:15" x14ac:dyDescent="0.25">
      <c r="A207" s="37"/>
      <c r="B207" s="30" t="s">
        <v>816</v>
      </c>
      <c r="C207" s="30" t="s">
        <v>550</v>
      </c>
      <c r="D207" s="31">
        <v>10</v>
      </c>
      <c r="E207" s="31"/>
      <c r="F207" s="31"/>
      <c r="G207" s="31">
        <v>10</v>
      </c>
      <c r="H207" s="31">
        <v>20</v>
      </c>
      <c r="I207" s="92">
        <v>45</v>
      </c>
      <c r="J207" s="92">
        <f t="shared" si="3"/>
        <v>900</v>
      </c>
      <c r="K207" s="30"/>
      <c r="L207" s="30"/>
      <c r="M207" s="30"/>
      <c r="N207" s="30"/>
      <c r="O207" s="30"/>
    </row>
    <row r="208" spans="1:15" x14ac:dyDescent="0.25">
      <c r="A208" s="37"/>
      <c r="B208" s="30" t="s">
        <v>817</v>
      </c>
      <c r="C208" s="30" t="s">
        <v>550</v>
      </c>
      <c r="D208" s="31">
        <v>30</v>
      </c>
      <c r="E208" s="31"/>
      <c r="F208" s="31"/>
      <c r="G208" s="31">
        <v>30</v>
      </c>
      <c r="H208" s="31">
        <v>60</v>
      </c>
      <c r="I208" s="92">
        <v>45</v>
      </c>
      <c r="J208" s="92">
        <f t="shared" si="3"/>
        <v>2700</v>
      </c>
      <c r="K208" s="30"/>
      <c r="L208" s="30"/>
      <c r="M208" s="30"/>
      <c r="N208" s="30"/>
      <c r="O208" s="30"/>
    </row>
    <row r="209" spans="1:15" x14ac:dyDescent="0.25">
      <c r="A209" s="37"/>
      <c r="B209" s="30" t="s">
        <v>818</v>
      </c>
      <c r="C209" s="30" t="s">
        <v>550</v>
      </c>
      <c r="D209" s="31">
        <v>10</v>
      </c>
      <c r="E209" s="31"/>
      <c r="F209" s="31"/>
      <c r="G209" s="31">
        <v>10</v>
      </c>
      <c r="H209" s="31">
        <v>20</v>
      </c>
      <c r="I209" s="92">
        <v>45</v>
      </c>
      <c r="J209" s="92">
        <f t="shared" si="3"/>
        <v>900</v>
      </c>
      <c r="K209" s="30"/>
      <c r="L209" s="30"/>
      <c r="M209" s="30"/>
      <c r="N209" s="30"/>
      <c r="O209" s="30"/>
    </row>
    <row r="210" spans="1:15" x14ac:dyDescent="0.25">
      <c r="A210" s="37"/>
      <c r="B210" s="30" t="s">
        <v>819</v>
      </c>
      <c r="C210" s="30" t="s">
        <v>550</v>
      </c>
      <c r="D210" s="31">
        <v>10</v>
      </c>
      <c r="E210" s="31"/>
      <c r="F210" s="31"/>
      <c r="G210" s="31">
        <v>10</v>
      </c>
      <c r="H210" s="31">
        <v>20</v>
      </c>
      <c r="I210" s="92">
        <v>45</v>
      </c>
      <c r="J210" s="92">
        <f t="shared" si="3"/>
        <v>900</v>
      </c>
      <c r="K210" s="30"/>
      <c r="L210" s="30"/>
      <c r="M210" s="30"/>
      <c r="N210" s="30"/>
      <c r="O210" s="30"/>
    </row>
    <row r="211" spans="1:15" x14ac:dyDescent="0.25">
      <c r="A211" s="37"/>
      <c r="B211" s="30" t="s">
        <v>820</v>
      </c>
      <c r="C211" s="30"/>
      <c r="D211" s="31">
        <v>8</v>
      </c>
      <c r="E211" s="31"/>
      <c r="F211" s="31"/>
      <c r="G211" s="31">
        <v>8</v>
      </c>
      <c r="H211" s="31">
        <v>16</v>
      </c>
      <c r="I211" s="92">
        <v>1900</v>
      </c>
      <c r="J211" s="92">
        <f t="shared" si="3"/>
        <v>30400</v>
      </c>
      <c r="K211" s="30"/>
      <c r="L211" s="30"/>
      <c r="M211" s="30"/>
      <c r="N211" s="30"/>
      <c r="O211" s="30"/>
    </row>
    <row r="212" spans="1:15" x14ac:dyDescent="0.25">
      <c r="A212" s="37"/>
      <c r="B212" s="30" t="s">
        <v>830</v>
      </c>
      <c r="C212" s="30" t="s">
        <v>550</v>
      </c>
      <c r="D212" s="31">
        <v>10</v>
      </c>
      <c r="E212" s="31"/>
      <c r="F212" s="31"/>
      <c r="G212" s="31">
        <v>10</v>
      </c>
      <c r="H212" s="31">
        <v>20</v>
      </c>
      <c r="I212" s="92">
        <v>25</v>
      </c>
      <c r="J212" s="92">
        <f t="shared" si="3"/>
        <v>500</v>
      </c>
      <c r="K212" s="30"/>
      <c r="L212" s="30"/>
      <c r="M212" s="30"/>
      <c r="N212" s="30"/>
      <c r="O212" s="30"/>
    </row>
    <row r="213" spans="1:15" x14ac:dyDescent="0.25">
      <c r="A213" s="37"/>
      <c r="B213" s="30" t="s">
        <v>831</v>
      </c>
      <c r="C213" s="30" t="s">
        <v>550</v>
      </c>
      <c r="D213" s="31">
        <v>15</v>
      </c>
      <c r="E213" s="31"/>
      <c r="F213" s="31"/>
      <c r="G213" s="31">
        <v>15</v>
      </c>
      <c r="H213" s="31">
        <v>30</v>
      </c>
      <c r="I213" s="92">
        <v>23</v>
      </c>
      <c r="J213" s="92">
        <f t="shared" si="3"/>
        <v>690</v>
      </c>
      <c r="K213" s="30"/>
      <c r="L213" s="30"/>
      <c r="M213" s="30"/>
      <c r="N213" s="30"/>
      <c r="O213" s="30"/>
    </row>
    <row r="214" spans="1:15" x14ac:dyDescent="0.25">
      <c r="A214" s="37"/>
      <c r="B214" s="30" t="s">
        <v>832</v>
      </c>
      <c r="C214" s="30"/>
      <c r="D214" s="31">
        <v>10</v>
      </c>
      <c r="E214" s="31"/>
      <c r="F214" s="31"/>
      <c r="G214" s="31">
        <v>10</v>
      </c>
      <c r="H214" s="31">
        <v>20</v>
      </c>
      <c r="I214" s="92">
        <v>450</v>
      </c>
      <c r="J214" s="92">
        <f t="shared" si="3"/>
        <v>9000</v>
      </c>
      <c r="K214" s="30"/>
      <c r="L214" s="30"/>
      <c r="M214" s="30"/>
      <c r="N214" s="30"/>
      <c r="O214" s="30"/>
    </row>
    <row r="215" spans="1:15" x14ac:dyDescent="0.25">
      <c r="A215" s="37"/>
      <c r="B215" s="30" t="s">
        <v>833</v>
      </c>
      <c r="C215" s="30" t="s">
        <v>550</v>
      </c>
      <c r="D215" s="31">
        <v>10</v>
      </c>
      <c r="E215" s="31"/>
      <c r="F215" s="31"/>
      <c r="G215" s="31">
        <v>10</v>
      </c>
      <c r="H215" s="31">
        <v>20</v>
      </c>
      <c r="I215" s="92">
        <v>350</v>
      </c>
      <c r="J215" s="92">
        <f t="shared" si="3"/>
        <v>7000</v>
      </c>
      <c r="K215" s="30"/>
      <c r="L215" s="30"/>
      <c r="M215" s="30"/>
      <c r="N215" s="30"/>
      <c r="O215" s="30"/>
    </row>
    <row r="216" spans="1:15" x14ac:dyDescent="0.25">
      <c r="A216" s="37"/>
      <c r="B216" s="30" t="s">
        <v>834</v>
      </c>
      <c r="C216" s="30" t="s">
        <v>550</v>
      </c>
      <c r="D216" s="31">
        <v>10</v>
      </c>
      <c r="E216" s="31"/>
      <c r="F216" s="31"/>
      <c r="G216" s="31">
        <v>10</v>
      </c>
      <c r="H216" s="31">
        <v>20</v>
      </c>
      <c r="I216" s="92">
        <v>150</v>
      </c>
      <c r="J216" s="92">
        <f t="shared" si="3"/>
        <v>3000</v>
      </c>
      <c r="K216" s="30"/>
      <c r="L216" s="30"/>
      <c r="M216" s="30"/>
      <c r="N216" s="30"/>
      <c r="O216" s="30"/>
    </row>
    <row r="217" spans="1:15" x14ac:dyDescent="0.25">
      <c r="A217" s="37"/>
      <c r="B217" s="30" t="s">
        <v>835</v>
      </c>
      <c r="C217" s="30" t="s">
        <v>550</v>
      </c>
      <c r="D217" s="31">
        <v>10</v>
      </c>
      <c r="E217" s="31"/>
      <c r="F217" s="31"/>
      <c r="G217" s="31">
        <v>10</v>
      </c>
      <c r="H217" s="31">
        <v>20</v>
      </c>
      <c r="I217" s="92">
        <v>145</v>
      </c>
      <c r="J217" s="92">
        <f t="shared" si="3"/>
        <v>2900</v>
      </c>
      <c r="K217" s="30"/>
      <c r="L217" s="30"/>
      <c r="M217" s="30"/>
      <c r="N217" s="30"/>
      <c r="O217" s="30"/>
    </row>
    <row r="218" spans="1:15" x14ac:dyDescent="0.25">
      <c r="A218" s="37"/>
      <c r="B218" s="30" t="s">
        <v>836</v>
      </c>
      <c r="C218" s="30" t="s">
        <v>550</v>
      </c>
      <c r="D218" s="31">
        <v>20</v>
      </c>
      <c r="E218" s="31"/>
      <c r="F218" s="31"/>
      <c r="G218" s="31">
        <v>20</v>
      </c>
      <c r="H218" s="31">
        <v>40</v>
      </c>
      <c r="I218" s="92">
        <v>98</v>
      </c>
      <c r="J218" s="92">
        <f t="shared" si="3"/>
        <v>3920</v>
      </c>
      <c r="K218" s="30"/>
      <c r="L218" s="30"/>
      <c r="M218" s="30"/>
      <c r="N218" s="30"/>
      <c r="O218" s="30"/>
    </row>
    <row r="219" spans="1:15" x14ac:dyDescent="0.25">
      <c r="A219" s="37"/>
      <c r="B219" s="30" t="s">
        <v>837</v>
      </c>
      <c r="C219" s="30" t="s">
        <v>550</v>
      </c>
      <c r="D219" s="31">
        <v>20</v>
      </c>
      <c r="E219" s="31"/>
      <c r="F219" s="31"/>
      <c r="G219" s="31">
        <v>20</v>
      </c>
      <c r="H219" s="31">
        <v>40</v>
      </c>
      <c r="I219" s="92">
        <v>15</v>
      </c>
      <c r="J219" s="92">
        <f t="shared" si="3"/>
        <v>600</v>
      </c>
      <c r="K219" s="30"/>
      <c r="L219" s="30"/>
      <c r="M219" s="30"/>
      <c r="N219" s="30"/>
      <c r="O219" s="30"/>
    </row>
    <row r="220" spans="1:15" x14ac:dyDescent="0.25">
      <c r="A220" s="37"/>
      <c r="B220" s="30" t="s">
        <v>838</v>
      </c>
      <c r="C220" s="30" t="s">
        <v>550</v>
      </c>
      <c r="D220" s="31">
        <v>15</v>
      </c>
      <c r="E220" s="31"/>
      <c r="F220" s="31"/>
      <c r="G220" s="31">
        <v>15</v>
      </c>
      <c r="H220" s="31">
        <v>30</v>
      </c>
      <c r="I220" s="92">
        <v>20</v>
      </c>
      <c r="J220" s="92">
        <f t="shared" si="3"/>
        <v>600</v>
      </c>
      <c r="K220" s="30"/>
      <c r="L220" s="30"/>
      <c r="M220" s="30"/>
      <c r="N220" s="30"/>
      <c r="O220" s="30"/>
    </row>
    <row r="221" spans="1:15" x14ac:dyDescent="0.25">
      <c r="A221" s="37"/>
      <c r="B221" s="30" t="s">
        <v>839</v>
      </c>
      <c r="C221" s="30" t="s">
        <v>550</v>
      </c>
      <c r="D221" s="31">
        <v>15</v>
      </c>
      <c r="E221" s="31"/>
      <c r="F221" s="31"/>
      <c r="G221" s="31">
        <v>15</v>
      </c>
      <c r="H221" s="31">
        <v>30</v>
      </c>
      <c r="I221" s="92">
        <v>10</v>
      </c>
      <c r="J221" s="92">
        <f t="shared" si="3"/>
        <v>300</v>
      </c>
      <c r="K221" s="30"/>
      <c r="L221" s="30"/>
      <c r="M221" s="30"/>
      <c r="N221" s="30"/>
      <c r="O221" s="30"/>
    </row>
    <row r="222" spans="1:15" x14ac:dyDescent="0.25">
      <c r="A222" s="37"/>
      <c r="B222" s="30" t="s">
        <v>840</v>
      </c>
      <c r="C222" s="30" t="s">
        <v>550</v>
      </c>
      <c r="D222" s="31">
        <v>10</v>
      </c>
      <c r="E222" s="31"/>
      <c r="F222" s="31"/>
      <c r="G222" s="31">
        <v>10</v>
      </c>
      <c r="H222" s="31">
        <v>20</v>
      </c>
      <c r="I222" s="92">
        <v>25</v>
      </c>
      <c r="J222" s="92">
        <f t="shared" si="3"/>
        <v>500</v>
      </c>
      <c r="K222" s="30"/>
      <c r="L222" s="30"/>
      <c r="M222" s="30"/>
      <c r="N222" s="30"/>
      <c r="O222" s="30"/>
    </row>
    <row r="223" spans="1:15" x14ac:dyDescent="0.25">
      <c r="A223" s="37"/>
      <c r="B223" s="30" t="s">
        <v>841</v>
      </c>
      <c r="C223" s="30" t="s">
        <v>550</v>
      </c>
      <c r="D223" s="31">
        <v>10</v>
      </c>
      <c r="E223" s="31"/>
      <c r="F223" s="31"/>
      <c r="G223" s="31">
        <v>10</v>
      </c>
      <c r="H223" s="31">
        <v>20</v>
      </c>
      <c r="I223" s="92">
        <v>25</v>
      </c>
      <c r="J223" s="92">
        <f t="shared" si="3"/>
        <v>500</v>
      </c>
      <c r="K223" s="30"/>
      <c r="L223" s="30"/>
      <c r="M223" s="30"/>
      <c r="N223" s="30"/>
      <c r="O223" s="30"/>
    </row>
    <row r="224" spans="1:15" x14ac:dyDescent="0.25">
      <c r="A224" s="37"/>
      <c r="B224" s="30" t="s">
        <v>842</v>
      </c>
      <c r="C224" s="30" t="s">
        <v>550</v>
      </c>
      <c r="D224" s="31">
        <v>20</v>
      </c>
      <c r="E224" s="31"/>
      <c r="F224" s="31"/>
      <c r="G224" s="31">
        <v>20</v>
      </c>
      <c r="H224" s="31">
        <v>40</v>
      </c>
      <c r="I224" s="92">
        <v>95</v>
      </c>
      <c r="J224" s="92">
        <f t="shared" si="3"/>
        <v>3800</v>
      </c>
      <c r="K224" s="30"/>
      <c r="L224" s="30"/>
      <c r="M224" s="30"/>
      <c r="N224" s="30"/>
      <c r="O224" s="30"/>
    </row>
    <row r="225" spans="1:15" x14ac:dyDescent="0.25">
      <c r="A225" s="37"/>
      <c r="B225" s="30" t="s">
        <v>843</v>
      </c>
      <c r="C225" s="30" t="s">
        <v>681</v>
      </c>
      <c r="D225" s="31">
        <v>6</v>
      </c>
      <c r="E225" s="31"/>
      <c r="F225" s="31"/>
      <c r="G225" s="31">
        <v>6</v>
      </c>
      <c r="H225" s="31">
        <v>12</v>
      </c>
      <c r="I225" s="92">
        <v>260</v>
      </c>
      <c r="J225" s="92">
        <f t="shared" si="3"/>
        <v>3120</v>
      </c>
      <c r="K225" s="30"/>
      <c r="L225" s="30"/>
      <c r="M225" s="30"/>
      <c r="N225" s="30"/>
      <c r="O225" s="30"/>
    </row>
    <row r="226" spans="1:15" x14ac:dyDescent="0.25">
      <c r="A226" s="37"/>
      <c r="B226" s="30" t="s">
        <v>844</v>
      </c>
      <c r="C226" s="30" t="s">
        <v>681</v>
      </c>
      <c r="D226" s="31">
        <v>8</v>
      </c>
      <c r="E226" s="31"/>
      <c r="F226" s="31"/>
      <c r="G226" s="31">
        <v>8</v>
      </c>
      <c r="H226" s="31">
        <v>16</v>
      </c>
      <c r="I226" s="92">
        <v>165</v>
      </c>
      <c r="J226" s="92">
        <f t="shared" si="3"/>
        <v>2640</v>
      </c>
      <c r="K226" s="30"/>
      <c r="L226" s="30"/>
      <c r="M226" s="30"/>
      <c r="N226" s="30"/>
      <c r="O226" s="30"/>
    </row>
    <row r="227" spans="1:15" x14ac:dyDescent="0.25">
      <c r="A227" s="37"/>
      <c r="B227" s="30" t="s">
        <v>845</v>
      </c>
      <c r="C227" s="30" t="s">
        <v>550</v>
      </c>
      <c r="D227" s="31">
        <v>20</v>
      </c>
      <c r="E227" s="31"/>
      <c r="F227" s="31"/>
      <c r="G227" s="31">
        <v>20</v>
      </c>
      <c r="H227" s="31">
        <v>40</v>
      </c>
      <c r="I227" s="92">
        <v>198</v>
      </c>
      <c r="J227" s="92">
        <f t="shared" si="3"/>
        <v>7920</v>
      </c>
      <c r="K227" s="30"/>
      <c r="L227" s="30"/>
      <c r="M227" s="30"/>
      <c r="N227" s="30"/>
      <c r="O227" s="30"/>
    </row>
    <row r="228" spans="1:15" x14ac:dyDescent="0.25">
      <c r="A228" s="37"/>
      <c r="B228" s="30" t="s">
        <v>846</v>
      </c>
      <c r="C228" s="30" t="s">
        <v>550</v>
      </c>
      <c r="D228" s="31">
        <v>8</v>
      </c>
      <c r="E228" s="31"/>
      <c r="F228" s="31"/>
      <c r="G228" s="31">
        <v>8</v>
      </c>
      <c r="H228" s="31">
        <v>16</v>
      </c>
      <c r="I228" s="92">
        <v>85</v>
      </c>
      <c r="J228" s="92">
        <f t="shared" si="3"/>
        <v>1360</v>
      </c>
      <c r="K228" s="30"/>
      <c r="L228" s="30"/>
      <c r="M228" s="30"/>
      <c r="N228" s="30"/>
      <c r="O228" s="30"/>
    </row>
    <row r="229" spans="1:15" x14ac:dyDescent="0.25">
      <c r="A229" s="37"/>
      <c r="B229" s="30" t="s">
        <v>847</v>
      </c>
      <c r="C229" s="30" t="s">
        <v>550</v>
      </c>
      <c r="D229" s="31">
        <v>10</v>
      </c>
      <c r="E229" s="31"/>
      <c r="F229" s="31"/>
      <c r="G229" s="31">
        <v>10</v>
      </c>
      <c r="H229" s="31">
        <v>20</v>
      </c>
      <c r="I229" s="92">
        <v>450</v>
      </c>
      <c r="J229" s="92">
        <f t="shared" si="3"/>
        <v>9000</v>
      </c>
      <c r="K229" s="30"/>
      <c r="L229" s="30"/>
      <c r="M229" s="30"/>
      <c r="N229" s="30"/>
      <c r="O229" s="30"/>
    </row>
    <row r="230" spans="1:15" x14ac:dyDescent="0.25">
      <c r="A230" s="37"/>
      <c r="B230" s="30" t="s">
        <v>848</v>
      </c>
      <c r="C230" s="30" t="s">
        <v>550</v>
      </c>
      <c r="D230" s="31">
        <v>4</v>
      </c>
      <c r="E230" s="31"/>
      <c r="F230" s="31"/>
      <c r="G230" s="31">
        <v>4</v>
      </c>
      <c r="H230" s="31">
        <v>8</v>
      </c>
      <c r="I230" s="92">
        <v>450</v>
      </c>
      <c r="J230" s="92">
        <f t="shared" si="3"/>
        <v>3600</v>
      </c>
      <c r="K230" s="30"/>
      <c r="L230" s="30"/>
      <c r="M230" s="30"/>
      <c r="N230" s="30"/>
      <c r="O230" s="30"/>
    </row>
    <row r="231" spans="1:15" x14ac:dyDescent="0.25">
      <c r="A231" s="37"/>
      <c r="B231" s="30" t="s">
        <v>849</v>
      </c>
      <c r="C231" s="30" t="s">
        <v>550</v>
      </c>
      <c r="D231" s="31">
        <v>50</v>
      </c>
      <c r="E231" s="31"/>
      <c r="F231" s="31"/>
      <c r="G231" s="31">
        <v>50</v>
      </c>
      <c r="H231" s="31">
        <v>100</v>
      </c>
      <c r="I231" s="92">
        <v>10</v>
      </c>
      <c r="J231" s="92">
        <f t="shared" si="3"/>
        <v>1000</v>
      </c>
      <c r="K231" s="30"/>
      <c r="L231" s="30"/>
      <c r="M231" s="30"/>
      <c r="N231" s="30"/>
      <c r="O231" s="30"/>
    </row>
    <row r="232" spans="1:15" x14ac:dyDescent="0.25">
      <c r="A232" s="37"/>
      <c r="B232" s="30" t="s">
        <v>850</v>
      </c>
      <c r="C232" s="30" t="s">
        <v>550</v>
      </c>
      <c r="D232" s="31">
        <v>100</v>
      </c>
      <c r="E232" s="31"/>
      <c r="F232" s="31"/>
      <c r="G232" s="31">
        <v>100</v>
      </c>
      <c r="H232" s="31">
        <v>200</v>
      </c>
      <c r="I232" s="92">
        <v>10</v>
      </c>
      <c r="J232" s="92">
        <f t="shared" ref="J232:J365" si="5">I232*H232</f>
        <v>2000</v>
      </c>
      <c r="K232" s="30"/>
      <c r="L232" s="30"/>
      <c r="M232" s="30"/>
      <c r="N232" s="30"/>
      <c r="O232" s="30"/>
    </row>
    <row r="233" spans="1:15" x14ac:dyDescent="0.25">
      <c r="A233" s="37"/>
      <c r="B233" s="30" t="s">
        <v>851</v>
      </c>
      <c r="C233" s="30" t="s">
        <v>550</v>
      </c>
      <c r="D233" s="31">
        <v>100</v>
      </c>
      <c r="E233" s="31"/>
      <c r="F233" s="31"/>
      <c r="G233" s="31">
        <v>100</v>
      </c>
      <c r="H233" s="31">
        <v>200</v>
      </c>
      <c r="I233" s="92">
        <v>10</v>
      </c>
      <c r="J233" s="92">
        <f t="shared" si="5"/>
        <v>2000</v>
      </c>
      <c r="K233" s="30"/>
      <c r="L233" s="30"/>
      <c r="M233" s="30"/>
      <c r="N233" s="30"/>
      <c r="O233" s="30"/>
    </row>
    <row r="234" spans="1:15" x14ac:dyDescent="0.25">
      <c r="A234" s="37"/>
      <c r="B234" s="30" t="s">
        <v>852</v>
      </c>
      <c r="C234" s="30" t="s">
        <v>550</v>
      </c>
      <c r="D234" s="31">
        <v>200</v>
      </c>
      <c r="E234" s="31"/>
      <c r="F234" s="31"/>
      <c r="G234" s="31">
        <v>200</v>
      </c>
      <c r="H234" s="31">
        <v>400</v>
      </c>
      <c r="I234" s="92">
        <v>10</v>
      </c>
      <c r="J234" s="92">
        <f t="shared" si="5"/>
        <v>4000</v>
      </c>
      <c r="K234" s="30"/>
      <c r="L234" s="30"/>
      <c r="M234" s="30"/>
      <c r="N234" s="30"/>
      <c r="O234" s="30"/>
    </row>
    <row r="235" spans="1:15" x14ac:dyDescent="0.25">
      <c r="A235" s="37"/>
      <c r="B235" s="30" t="s">
        <v>853</v>
      </c>
      <c r="C235" s="30" t="s">
        <v>550</v>
      </c>
      <c r="D235" s="31">
        <v>200</v>
      </c>
      <c r="E235" s="31"/>
      <c r="F235" s="31"/>
      <c r="G235" s="31">
        <v>200</v>
      </c>
      <c r="H235" s="31">
        <v>400</v>
      </c>
      <c r="I235" s="92">
        <v>10</v>
      </c>
      <c r="J235" s="92">
        <f t="shared" si="5"/>
        <v>4000</v>
      </c>
      <c r="K235" s="30"/>
      <c r="L235" s="30"/>
      <c r="M235" s="30"/>
      <c r="N235" s="30"/>
      <c r="O235" s="30"/>
    </row>
    <row r="236" spans="1:15" x14ac:dyDescent="0.25">
      <c r="A236" s="37"/>
      <c r="B236" s="30" t="s">
        <v>854</v>
      </c>
      <c r="C236" s="30" t="s">
        <v>550</v>
      </c>
      <c r="D236" s="31">
        <v>5</v>
      </c>
      <c r="E236" s="31"/>
      <c r="F236" s="31"/>
      <c r="G236" s="31">
        <v>5</v>
      </c>
      <c r="H236" s="31">
        <v>10</v>
      </c>
      <c r="I236" s="92">
        <v>230</v>
      </c>
      <c r="J236" s="92">
        <f t="shared" si="5"/>
        <v>2300</v>
      </c>
      <c r="K236" s="30"/>
      <c r="L236" s="30"/>
      <c r="M236" s="30"/>
      <c r="N236" s="30"/>
      <c r="O236" s="30"/>
    </row>
    <row r="237" spans="1:15" x14ac:dyDescent="0.25">
      <c r="A237" s="37"/>
      <c r="B237" s="30" t="s">
        <v>855</v>
      </c>
      <c r="C237" s="30" t="s">
        <v>550</v>
      </c>
      <c r="D237" s="31">
        <v>30</v>
      </c>
      <c r="E237" s="31"/>
      <c r="F237" s="31"/>
      <c r="G237" s="31">
        <v>30</v>
      </c>
      <c r="H237" s="31">
        <v>60</v>
      </c>
      <c r="I237" s="92">
        <v>350</v>
      </c>
      <c r="J237" s="92">
        <f t="shared" si="5"/>
        <v>21000</v>
      </c>
      <c r="K237" s="30"/>
      <c r="L237" s="30"/>
      <c r="M237" s="30"/>
      <c r="N237" s="30"/>
      <c r="O237" s="30"/>
    </row>
    <row r="238" spans="1:15" x14ac:dyDescent="0.25">
      <c r="A238" s="37"/>
      <c r="B238" s="30" t="s">
        <v>856</v>
      </c>
      <c r="C238" s="30" t="s">
        <v>550</v>
      </c>
      <c r="D238" s="31">
        <v>50</v>
      </c>
      <c r="E238" s="31"/>
      <c r="F238" s="31"/>
      <c r="G238" s="31">
        <v>50</v>
      </c>
      <c r="H238" s="31">
        <v>100</v>
      </c>
      <c r="I238" s="92">
        <v>120</v>
      </c>
      <c r="J238" s="92">
        <f t="shared" si="5"/>
        <v>12000</v>
      </c>
      <c r="K238" s="30"/>
      <c r="L238" s="30"/>
      <c r="M238" s="30"/>
      <c r="N238" s="30"/>
      <c r="O238" s="30"/>
    </row>
    <row r="239" spans="1:15" x14ac:dyDescent="0.25">
      <c r="A239" s="37"/>
      <c r="B239" s="30" t="s">
        <v>857</v>
      </c>
      <c r="C239" s="30" t="s">
        <v>550</v>
      </c>
      <c r="D239" s="31">
        <v>10</v>
      </c>
      <c r="E239" s="31"/>
      <c r="F239" s="31"/>
      <c r="G239" s="31">
        <v>10</v>
      </c>
      <c r="H239" s="31">
        <v>20</v>
      </c>
      <c r="I239" s="92">
        <v>120</v>
      </c>
      <c r="J239" s="92">
        <f t="shared" si="5"/>
        <v>2400</v>
      </c>
      <c r="K239" s="30"/>
      <c r="L239" s="30"/>
      <c r="M239" s="30"/>
      <c r="N239" s="30"/>
      <c r="O239" s="30"/>
    </row>
    <row r="240" spans="1:15" x14ac:dyDescent="0.25">
      <c r="A240" s="37"/>
      <c r="B240" s="30" t="s">
        <v>858</v>
      </c>
      <c r="C240" s="30" t="s">
        <v>550</v>
      </c>
      <c r="D240" s="31">
        <v>10</v>
      </c>
      <c r="E240" s="31"/>
      <c r="F240" s="31"/>
      <c r="G240" s="31">
        <v>10</v>
      </c>
      <c r="H240" s="31">
        <v>20</v>
      </c>
      <c r="I240" s="92">
        <v>120</v>
      </c>
      <c r="J240" s="92">
        <f t="shared" si="5"/>
        <v>2400</v>
      </c>
      <c r="K240" s="30"/>
      <c r="L240" s="30"/>
      <c r="M240" s="30"/>
      <c r="N240" s="30"/>
      <c r="O240" s="30"/>
    </row>
    <row r="241" spans="1:15" x14ac:dyDescent="0.25">
      <c r="A241" s="37"/>
      <c r="B241" s="30" t="s">
        <v>859</v>
      </c>
      <c r="C241" s="30" t="s">
        <v>550</v>
      </c>
      <c r="D241" s="31">
        <v>15</v>
      </c>
      <c r="E241" s="31"/>
      <c r="F241" s="31"/>
      <c r="G241" s="31">
        <v>15</v>
      </c>
      <c r="H241" s="31">
        <v>30</v>
      </c>
      <c r="I241" s="92">
        <v>145</v>
      </c>
      <c r="J241" s="92">
        <f t="shared" si="5"/>
        <v>4350</v>
      </c>
      <c r="K241" s="30"/>
      <c r="L241" s="30"/>
      <c r="M241" s="30"/>
      <c r="N241" s="30"/>
      <c r="O241" s="30"/>
    </row>
    <row r="242" spans="1:15" x14ac:dyDescent="0.25">
      <c r="A242" s="37"/>
      <c r="B242" s="30" t="s">
        <v>860</v>
      </c>
      <c r="C242" s="30" t="s">
        <v>550</v>
      </c>
      <c r="D242" s="31">
        <v>10</v>
      </c>
      <c r="E242" s="31"/>
      <c r="F242" s="31"/>
      <c r="G242" s="31">
        <v>10</v>
      </c>
      <c r="H242" s="31">
        <v>20</v>
      </c>
      <c r="I242" s="92">
        <v>190</v>
      </c>
      <c r="J242" s="92">
        <f t="shared" si="5"/>
        <v>3800</v>
      </c>
      <c r="K242" s="30"/>
      <c r="L242" s="30"/>
      <c r="M242" s="30"/>
      <c r="N242" s="30"/>
      <c r="O242" s="30"/>
    </row>
    <row r="243" spans="1:15" x14ac:dyDescent="0.25">
      <c r="A243" s="37"/>
      <c r="B243" s="30" t="s">
        <v>861</v>
      </c>
      <c r="C243" s="30" t="s">
        <v>550</v>
      </c>
      <c r="D243" s="31">
        <v>15</v>
      </c>
      <c r="E243" s="31"/>
      <c r="F243" s="31"/>
      <c r="G243" s="31">
        <v>15</v>
      </c>
      <c r="H243" s="31">
        <v>30</v>
      </c>
      <c r="I243" s="92">
        <v>190</v>
      </c>
      <c r="J243" s="92">
        <f t="shared" si="5"/>
        <v>5700</v>
      </c>
      <c r="K243" s="30"/>
      <c r="L243" s="30"/>
      <c r="M243" s="30"/>
      <c r="N243" s="30"/>
      <c r="O243" s="30"/>
    </row>
    <row r="244" spans="1:15" x14ac:dyDescent="0.25">
      <c r="A244" s="37"/>
      <c r="B244" s="30" t="s">
        <v>862</v>
      </c>
      <c r="C244" s="30" t="s">
        <v>550</v>
      </c>
      <c r="D244" s="31">
        <v>4</v>
      </c>
      <c r="E244" s="31"/>
      <c r="F244" s="31"/>
      <c r="G244" s="31">
        <v>4</v>
      </c>
      <c r="H244" s="31">
        <v>8</v>
      </c>
      <c r="I244" s="92">
        <v>184</v>
      </c>
      <c r="J244" s="92">
        <f t="shared" si="5"/>
        <v>1472</v>
      </c>
      <c r="K244" s="30"/>
      <c r="L244" s="30"/>
      <c r="M244" s="30"/>
      <c r="N244" s="30"/>
      <c r="O244" s="30"/>
    </row>
    <row r="245" spans="1:15" s="88" customFormat="1" x14ac:dyDescent="0.25">
      <c r="A245" s="37"/>
      <c r="B245" s="30" t="s">
        <v>871</v>
      </c>
      <c r="C245" s="30" t="s">
        <v>550</v>
      </c>
      <c r="D245" s="31">
        <v>4</v>
      </c>
      <c r="E245" s="31"/>
      <c r="F245" s="31"/>
      <c r="G245" s="31">
        <v>4</v>
      </c>
      <c r="H245" s="31">
        <v>8</v>
      </c>
      <c r="I245" s="92">
        <v>140</v>
      </c>
      <c r="J245" s="92">
        <f t="shared" si="5"/>
        <v>1120</v>
      </c>
      <c r="K245" s="30"/>
      <c r="L245" s="30"/>
      <c r="M245" s="30"/>
      <c r="N245" s="30"/>
      <c r="O245" s="30"/>
    </row>
    <row r="246" spans="1:15" s="88" customFormat="1" x14ac:dyDescent="0.25">
      <c r="A246" s="37"/>
      <c r="B246" s="30" t="s">
        <v>872</v>
      </c>
      <c r="C246" s="30" t="s">
        <v>550</v>
      </c>
      <c r="D246" s="31">
        <v>2</v>
      </c>
      <c r="E246" s="31"/>
      <c r="F246" s="31"/>
      <c r="G246" s="31">
        <v>2</v>
      </c>
      <c r="H246" s="31">
        <v>4</v>
      </c>
      <c r="I246" s="92">
        <v>200</v>
      </c>
      <c r="J246" s="92">
        <v>1300</v>
      </c>
      <c r="K246" s="30"/>
      <c r="L246" s="30"/>
      <c r="M246" s="30"/>
      <c r="N246" s="30"/>
      <c r="O246" s="30"/>
    </row>
    <row r="247" spans="1:15" s="88" customFormat="1" x14ac:dyDescent="0.25">
      <c r="A247" s="37"/>
      <c r="B247" s="30" t="s">
        <v>873</v>
      </c>
      <c r="C247" s="30" t="s">
        <v>550</v>
      </c>
      <c r="D247" s="31">
        <v>2</v>
      </c>
      <c r="E247" s="31"/>
      <c r="F247" s="31"/>
      <c r="G247" s="31">
        <v>2</v>
      </c>
      <c r="H247" s="31">
        <v>4</v>
      </c>
      <c r="I247" s="92">
        <v>200</v>
      </c>
      <c r="J247" s="92">
        <f t="shared" si="5"/>
        <v>800</v>
      </c>
      <c r="K247" s="30"/>
      <c r="L247" s="30"/>
      <c r="M247" s="30"/>
      <c r="N247" s="30"/>
      <c r="O247" s="30"/>
    </row>
    <row r="248" spans="1:15" s="88" customFormat="1" x14ac:dyDescent="0.25">
      <c r="A248" s="37"/>
      <c r="B248" s="30" t="s">
        <v>874</v>
      </c>
      <c r="C248" s="30" t="s">
        <v>550</v>
      </c>
      <c r="D248" s="31">
        <v>5</v>
      </c>
      <c r="E248" s="31"/>
      <c r="F248" s="31"/>
      <c r="G248" s="31">
        <v>5</v>
      </c>
      <c r="H248" s="31">
        <v>10</v>
      </c>
      <c r="I248" s="92">
        <v>250</v>
      </c>
      <c r="J248" s="92">
        <f t="shared" si="5"/>
        <v>2500</v>
      </c>
      <c r="K248" s="30"/>
      <c r="L248" s="30"/>
      <c r="M248" s="30"/>
      <c r="N248" s="30"/>
      <c r="O248" s="30"/>
    </row>
    <row r="249" spans="1:15" s="88" customFormat="1" x14ac:dyDescent="0.25">
      <c r="A249" s="37"/>
      <c r="B249" s="30" t="s">
        <v>875</v>
      </c>
      <c r="C249" s="30" t="s">
        <v>550</v>
      </c>
      <c r="D249" s="31">
        <v>1</v>
      </c>
      <c r="E249" s="31"/>
      <c r="F249" s="31"/>
      <c r="G249" s="31">
        <v>1</v>
      </c>
      <c r="H249" s="31">
        <v>2</v>
      </c>
      <c r="I249" s="92">
        <v>180</v>
      </c>
      <c r="J249" s="92">
        <f t="shared" si="5"/>
        <v>360</v>
      </c>
      <c r="K249" s="30"/>
      <c r="L249" s="30"/>
      <c r="M249" s="30"/>
      <c r="N249" s="30"/>
      <c r="O249" s="30"/>
    </row>
    <row r="250" spans="1:15" s="88" customFormat="1" x14ac:dyDescent="0.25">
      <c r="A250" s="37"/>
      <c r="B250" s="30" t="s">
        <v>876</v>
      </c>
      <c r="C250" s="30" t="s">
        <v>550</v>
      </c>
      <c r="D250" s="31">
        <v>3</v>
      </c>
      <c r="E250" s="31"/>
      <c r="F250" s="31"/>
      <c r="G250" s="31">
        <v>3</v>
      </c>
      <c r="H250" s="31">
        <v>6</v>
      </c>
      <c r="I250" s="92">
        <v>900</v>
      </c>
      <c r="J250" s="92">
        <f t="shared" si="5"/>
        <v>5400</v>
      </c>
      <c r="K250" s="30"/>
      <c r="L250" s="30"/>
      <c r="M250" s="30"/>
      <c r="N250" s="30"/>
      <c r="O250" s="30"/>
    </row>
    <row r="251" spans="1:15" s="88" customFormat="1" x14ac:dyDescent="0.25">
      <c r="A251" s="37"/>
      <c r="B251" s="30" t="s">
        <v>877</v>
      </c>
      <c r="C251" s="30" t="s">
        <v>550</v>
      </c>
      <c r="D251" s="31">
        <v>4</v>
      </c>
      <c r="E251" s="31"/>
      <c r="F251" s="31"/>
      <c r="G251" s="31">
        <v>4</v>
      </c>
      <c r="H251" s="31">
        <v>8</v>
      </c>
      <c r="I251" s="92">
        <v>200</v>
      </c>
      <c r="J251" s="92">
        <f t="shared" si="5"/>
        <v>1600</v>
      </c>
      <c r="K251" s="30"/>
      <c r="L251" s="30"/>
      <c r="M251" s="30"/>
      <c r="N251" s="30"/>
      <c r="O251" s="30"/>
    </row>
    <row r="252" spans="1:15" s="88" customFormat="1" x14ac:dyDescent="0.25">
      <c r="A252" s="37"/>
      <c r="B252" s="30" t="s">
        <v>878</v>
      </c>
      <c r="C252" s="30" t="s">
        <v>550</v>
      </c>
      <c r="D252" s="31">
        <v>40</v>
      </c>
      <c r="E252" s="31"/>
      <c r="F252" s="31"/>
      <c r="G252" s="31">
        <v>40</v>
      </c>
      <c r="H252" s="31">
        <v>80</v>
      </c>
      <c r="I252" s="92">
        <v>85</v>
      </c>
      <c r="J252" s="92">
        <f t="shared" si="5"/>
        <v>6800</v>
      </c>
      <c r="K252" s="30"/>
      <c r="L252" s="30"/>
      <c r="M252" s="30"/>
      <c r="N252" s="30"/>
      <c r="O252" s="30"/>
    </row>
    <row r="253" spans="1:15" s="88" customFormat="1" x14ac:dyDescent="0.25">
      <c r="A253" s="37"/>
      <c r="B253" s="30" t="s">
        <v>879</v>
      </c>
      <c r="C253" s="30" t="s">
        <v>550</v>
      </c>
      <c r="D253" s="31">
        <v>40</v>
      </c>
      <c r="E253" s="31"/>
      <c r="F253" s="31"/>
      <c r="G253" s="31">
        <v>40</v>
      </c>
      <c r="H253" s="31">
        <v>80</v>
      </c>
      <c r="I253" s="92">
        <v>85</v>
      </c>
      <c r="J253" s="92">
        <f t="shared" si="5"/>
        <v>6800</v>
      </c>
      <c r="K253" s="30"/>
      <c r="L253" s="30"/>
      <c r="M253" s="30"/>
      <c r="N253" s="30"/>
      <c r="O253" s="30"/>
    </row>
    <row r="254" spans="1:15" s="88" customFormat="1" x14ac:dyDescent="0.25">
      <c r="A254" s="37"/>
      <c r="B254" s="30" t="s">
        <v>880</v>
      </c>
      <c r="C254" s="30"/>
      <c r="D254" s="31">
        <v>10</v>
      </c>
      <c r="E254" s="31"/>
      <c r="F254" s="31"/>
      <c r="G254" s="31">
        <v>10</v>
      </c>
      <c r="H254" s="31">
        <v>20</v>
      </c>
      <c r="I254" s="92">
        <v>170</v>
      </c>
      <c r="J254" s="92">
        <f t="shared" si="5"/>
        <v>3400</v>
      </c>
      <c r="K254" s="30"/>
      <c r="L254" s="30"/>
      <c r="M254" s="30"/>
      <c r="N254" s="30"/>
      <c r="O254" s="30"/>
    </row>
    <row r="255" spans="1:15" s="88" customFormat="1" x14ac:dyDescent="0.25">
      <c r="A255" s="37"/>
      <c r="B255" s="30" t="s">
        <v>881</v>
      </c>
      <c r="C255" s="30" t="s">
        <v>550</v>
      </c>
      <c r="D255" s="31">
        <v>5</v>
      </c>
      <c r="E255" s="31"/>
      <c r="F255" s="31"/>
      <c r="G255" s="31">
        <v>5</v>
      </c>
      <c r="H255" s="31">
        <v>10</v>
      </c>
      <c r="I255" s="92">
        <v>195</v>
      </c>
      <c r="J255" s="92">
        <f t="shared" si="5"/>
        <v>1950</v>
      </c>
      <c r="K255" s="30"/>
      <c r="L255" s="30"/>
      <c r="M255" s="30"/>
      <c r="N255" s="30"/>
      <c r="O255" s="30"/>
    </row>
    <row r="256" spans="1:15" s="88" customFormat="1" x14ac:dyDescent="0.25">
      <c r="A256" s="37"/>
      <c r="B256" s="30" t="s">
        <v>882</v>
      </c>
      <c r="C256" s="30"/>
      <c r="D256" s="31">
        <v>50</v>
      </c>
      <c r="E256" s="31"/>
      <c r="F256" s="31"/>
      <c r="G256" s="31">
        <v>50</v>
      </c>
      <c r="H256" s="31">
        <v>100</v>
      </c>
      <c r="I256" s="92">
        <v>130</v>
      </c>
      <c r="J256" s="92">
        <f t="shared" si="5"/>
        <v>13000</v>
      </c>
      <c r="K256" s="30"/>
      <c r="L256" s="30"/>
      <c r="M256" s="30"/>
      <c r="N256" s="30"/>
      <c r="O256" s="30"/>
    </row>
    <row r="257" spans="1:15" s="88" customFormat="1" x14ac:dyDescent="0.25">
      <c r="A257" s="37"/>
      <c r="B257" s="30" t="s">
        <v>883</v>
      </c>
      <c r="C257" s="30" t="s">
        <v>550</v>
      </c>
      <c r="D257" s="31">
        <v>5</v>
      </c>
      <c r="E257" s="31"/>
      <c r="F257" s="31"/>
      <c r="G257" s="31">
        <v>5</v>
      </c>
      <c r="H257" s="31">
        <v>10</v>
      </c>
      <c r="I257" s="92">
        <v>125</v>
      </c>
      <c r="J257" s="92">
        <f t="shared" si="5"/>
        <v>1250</v>
      </c>
      <c r="K257" s="30"/>
      <c r="L257" s="30"/>
      <c r="M257" s="30"/>
      <c r="N257" s="30"/>
      <c r="O257" s="30"/>
    </row>
    <row r="258" spans="1:15" s="88" customFormat="1" x14ac:dyDescent="0.25">
      <c r="A258" s="37"/>
      <c r="B258" s="30" t="s">
        <v>884</v>
      </c>
      <c r="C258" s="30" t="s">
        <v>550</v>
      </c>
      <c r="D258" s="31">
        <v>15</v>
      </c>
      <c r="E258" s="31"/>
      <c r="F258" s="31"/>
      <c r="G258" s="31">
        <v>15</v>
      </c>
      <c r="H258" s="31">
        <v>30</v>
      </c>
      <c r="I258" s="92">
        <v>320</v>
      </c>
      <c r="J258" s="92">
        <f t="shared" si="5"/>
        <v>9600</v>
      </c>
      <c r="K258" s="30"/>
      <c r="L258" s="30"/>
      <c r="M258" s="30"/>
      <c r="N258" s="30"/>
      <c r="O258" s="30"/>
    </row>
    <row r="259" spans="1:15" s="88" customFormat="1" x14ac:dyDescent="0.25">
      <c r="A259" s="37"/>
      <c r="B259" s="30" t="s">
        <v>885</v>
      </c>
      <c r="C259" s="30" t="s">
        <v>550</v>
      </c>
      <c r="D259" s="31">
        <v>50</v>
      </c>
      <c r="E259" s="31"/>
      <c r="F259" s="31"/>
      <c r="G259" s="31">
        <v>50</v>
      </c>
      <c r="H259" s="31">
        <v>100</v>
      </c>
      <c r="I259" s="92">
        <v>65</v>
      </c>
      <c r="J259" s="92">
        <f t="shared" si="5"/>
        <v>6500</v>
      </c>
      <c r="K259" s="30"/>
      <c r="L259" s="30"/>
      <c r="M259" s="30"/>
      <c r="N259" s="30"/>
      <c r="O259" s="30"/>
    </row>
    <row r="260" spans="1:15" s="88" customFormat="1" x14ac:dyDescent="0.25">
      <c r="A260" s="37"/>
      <c r="B260" s="30" t="s">
        <v>886</v>
      </c>
      <c r="C260" s="30" t="s">
        <v>550</v>
      </c>
      <c r="D260" s="31">
        <v>50</v>
      </c>
      <c r="E260" s="31"/>
      <c r="F260" s="31"/>
      <c r="G260" s="31">
        <v>50</v>
      </c>
      <c r="H260" s="31">
        <v>100</v>
      </c>
      <c r="I260" s="92">
        <v>540</v>
      </c>
      <c r="J260" s="92">
        <f t="shared" si="5"/>
        <v>54000</v>
      </c>
      <c r="K260" s="30"/>
      <c r="L260" s="30"/>
      <c r="M260" s="30"/>
      <c r="N260" s="30"/>
      <c r="O260" s="30"/>
    </row>
    <row r="261" spans="1:15" s="88" customFormat="1" x14ac:dyDescent="0.25">
      <c r="A261" s="37"/>
      <c r="B261" s="30" t="s">
        <v>887</v>
      </c>
      <c r="C261" s="30" t="s">
        <v>550</v>
      </c>
      <c r="D261" s="31">
        <v>2</v>
      </c>
      <c r="E261" s="31"/>
      <c r="F261" s="31"/>
      <c r="G261" s="31">
        <v>2</v>
      </c>
      <c r="H261" s="31">
        <v>4</v>
      </c>
      <c r="I261" s="92">
        <v>300</v>
      </c>
      <c r="J261" s="92">
        <f t="shared" si="5"/>
        <v>1200</v>
      </c>
      <c r="K261" s="30"/>
      <c r="L261" s="30"/>
      <c r="M261" s="30"/>
      <c r="N261" s="30"/>
      <c r="O261" s="30"/>
    </row>
    <row r="262" spans="1:15" s="88" customFormat="1" x14ac:dyDescent="0.25">
      <c r="A262" s="37"/>
      <c r="B262" s="30" t="s">
        <v>888</v>
      </c>
      <c r="C262" s="30" t="s">
        <v>550</v>
      </c>
      <c r="D262" s="31">
        <v>2</v>
      </c>
      <c r="E262" s="31"/>
      <c r="F262" s="31"/>
      <c r="G262" s="31">
        <v>2</v>
      </c>
      <c r="H262" s="31">
        <v>4</v>
      </c>
      <c r="I262" s="92">
        <v>200</v>
      </c>
      <c r="J262" s="92">
        <f t="shared" si="5"/>
        <v>800</v>
      </c>
      <c r="K262" s="30"/>
      <c r="L262" s="30"/>
      <c r="M262" s="30"/>
      <c r="N262" s="30"/>
      <c r="O262" s="30"/>
    </row>
    <row r="263" spans="1:15" s="88" customFormat="1" x14ac:dyDescent="0.25">
      <c r="A263" s="37"/>
      <c r="B263" s="30" t="s">
        <v>889</v>
      </c>
      <c r="C263" s="30" t="s">
        <v>550</v>
      </c>
      <c r="D263" s="31">
        <v>1</v>
      </c>
      <c r="E263" s="31"/>
      <c r="F263" s="31"/>
      <c r="G263" s="31">
        <v>1</v>
      </c>
      <c r="H263" s="31">
        <v>2</v>
      </c>
      <c r="I263" s="92">
        <v>300</v>
      </c>
      <c r="J263" s="92">
        <f t="shared" si="5"/>
        <v>600</v>
      </c>
      <c r="K263" s="30"/>
      <c r="L263" s="30"/>
      <c r="M263" s="30"/>
      <c r="N263" s="30"/>
      <c r="O263" s="30"/>
    </row>
    <row r="264" spans="1:15" s="88" customFormat="1" x14ac:dyDescent="0.25">
      <c r="A264" s="37"/>
      <c r="B264" s="30" t="s">
        <v>890</v>
      </c>
      <c r="C264" s="30" t="s">
        <v>550</v>
      </c>
      <c r="D264" s="31">
        <v>1</v>
      </c>
      <c r="E264" s="31"/>
      <c r="F264" s="31"/>
      <c r="G264" s="31">
        <v>1</v>
      </c>
      <c r="H264" s="31">
        <v>2</v>
      </c>
      <c r="I264" s="92">
        <v>680</v>
      </c>
      <c r="J264" s="92">
        <f t="shared" si="5"/>
        <v>1360</v>
      </c>
      <c r="K264" s="30"/>
      <c r="L264" s="30"/>
      <c r="M264" s="30"/>
      <c r="N264" s="30"/>
      <c r="O264" s="30"/>
    </row>
    <row r="265" spans="1:15" s="88" customFormat="1" x14ac:dyDescent="0.25">
      <c r="A265" s="37"/>
      <c r="B265" s="30" t="s">
        <v>891</v>
      </c>
      <c r="C265" s="30" t="s">
        <v>550</v>
      </c>
      <c r="D265" s="31">
        <v>10</v>
      </c>
      <c r="E265" s="31"/>
      <c r="F265" s="31"/>
      <c r="G265" s="31">
        <v>10</v>
      </c>
      <c r="H265" s="31">
        <v>20</v>
      </c>
      <c r="I265" s="92">
        <v>900</v>
      </c>
      <c r="J265" s="92">
        <f t="shared" si="5"/>
        <v>18000</v>
      </c>
      <c r="K265" s="30"/>
      <c r="L265" s="30"/>
      <c r="M265" s="30"/>
      <c r="N265" s="30"/>
      <c r="O265" s="30"/>
    </row>
    <row r="266" spans="1:15" s="88" customFormat="1" x14ac:dyDescent="0.25">
      <c r="A266" s="37"/>
      <c r="B266" s="30" t="s">
        <v>892</v>
      </c>
      <c r="C266" s="30" t="s">
        <v>550</v>
      </c>
      <c r="D266" s="31">
        <v>6</v>
      </c>
      <c r="E266" s="31"/>
      <c r="F266" s="31"/>
      <c r="G266" s="31">
        <v>6</v>
      </c>
      <c r="H266" s="31">
        <v>12</v>
      </c>
      <c r="I266" s="92">
        <v>260</v>
      </c>
      <c r="J266" s="92">
        <f t="shared" si="5"/>
        <v>3120</v>
      </c>
      <c r="K266" s="30"/>
      <c r="L266" s="30"/>
      <c r="M266" s="30"/>
      <c r="N266" s="30"/>
      <c r="O266" s="30"/>
    </row>
    <row r="267" spans="1:15" s="88" customFormat="1" x14ac:dyDescent="0.25">
      <c r="A267" s="37"/>
      <c r="B267" s="30" t="s">
        <v>893</v>
      </c>
      <c r="C267" s="30" t="s">
        <v>550</v>
      </c>
      <c r="D267" s="31">
        <v>15</v>
      </c>
      <c r="E267" s="31"/>
      <c r="F267" s="31"/>
      <c r="G267" s="31">
        <v>15</v>
      </c>
      <c r="H267" s="31">
        <v>30</v>
      </c>
      <c r="I267" s="92">
        <v>200</v>
      </c>
      <c r="J267" s="92">
        <f t="shared" si="5"/>
        <v>6000</v>
      </c>
      <c r="K267" s="30"/>
      <c r="L267" s="30"/>
      <c r="M267" s="30"/>
      <c r="N267" s="30"/>
      <c r="O267" s="30"/>
    </row>
    <row r="268" spans="1:15" s="88" customFormat="1" x14ac:dyDescent="0.25">
      <c r="A268" s="37"/>
      <c r="B268" s="30" t="s">
        <v>894</v>
      </c>
      <c r="C268" s="30" t="s">
        <v>550</v>
      </c>
      <c r="D268" s="31">
        <v>10</v>
      </c>
      <c r="E268" s="31"/>
      <c r="F268" s="31"/>
      <c r="G268" s="31">
        <v>10</v>
      </c>
      <c r="H268" s="31">
        <v>20</v>
      </c>
      <c r="I268" s="92">
        <v>200</v>
      </c>
      <c r="J268" s="92">
        <f t="shared" si="5"/>
        <v>4000</v>
      </c>
      <c r="K268" s="30"/>
      <c r="L268" s="30"/>
      <c r="M268" s="30"/>
      <c r="N268" s="30"/>
      <c r="O268" s="30"/>
    </row>
    <row r="269" spans="1:15" s="88" customFormat="1" x14ac:dyDescent="0.25">
      <c r="A269" s="37"/>
      <c r="B269" s="30" t="s">
        <v>895</v>
      </c>
      <c r="C269" s="30" t="s">
        <v>550</v>
      </c>
      <c r="D269" s="31">
        <v>2</v>
      </c>
      <c r="E269" s="31"/>
      <c r="F269" s="31"/>
      <c r="G269" s="31">
        <v>2</v>
      </c>
      <c r="H269" s="31">
        <v>4</v>
      </c>
      <c r="I269" s="92">
        <v>200</v>
      </c>
      <c r="J269" s="92">
        <f t="shared" si="5"/>
        <v>800</v>
      </c>
      <c r="K269" s="30"/>
      <c r="L269" s="30"/>
      <c r="M269" s="30"/>
      <c r="N269" s="30"/>
      <c r="O269" s="30"/>
    </row>
    <row r="270" spans="1:15" s="88" customFormat="1" x14ac:dyDescent="0.25">
      <c r="A270" s="37"/>
      <c r="B270" s="30" t="s">
        <v>896</v>
      </c>
      <c r="C270" s="30" t="s">
        <v>550</v>
      </c>
      <c r="D270" s="31">
        <v>3</v>
      </c>
      <c r="E270" s="31"/>
      <c r="F270" s="31"/>
      <c r="G270" s="31">
        <v>3</v>
      </c>
      <c r="H270" s="31">
        <v>6</v>
      </c>
      <c r="I270" s="92">
        <v>25</v>
      </c>
      <c r="J270" s="92">
        <f t="shared" si="5"/>
        <v>150</v>
      </c>
      <c r="K270" s="30"/>
      <c r="L270" s="30"/>
      <c r="M270" s="30"/>
      <c r="N270" s="30"/>
      <c r="O270" s="30"/>
    </row>
    <row r="271" spans="1:15" s="88" customFormat="1" x14ac:dyDescent="0.25">
      <c r="A271" s="37"/>
      <c r="B271" s="30" t="s">
        <v>897</v>
      </c>
      <c r="C271" s="30" t="s">
        <v>550</v>
      </c>
      <c r="D271" s="31">
        <v>1</v>
      </c>
      <c r="E271" s="31"/>
      <c r="F271" s="31"/>
      <c r="G271" s="31">
        <v>1</v>
      </c>
      <c r="H271" s="31">
        <v>2</v>
      </c>
      <c r="I271" s="92">
        <v>30</v>
      </c>
      <c r="J271" s="92">
        <f t="shared" si="5"/>
        <v>60</v>
      </c>
      <c r="K271" s="30"/>
      <c r="L271" s="30"/>
      <c r="M271" s="30"/>
      <c r="N271" s="30"/>
      <c r="O271" s="30"/>
    </row>
    <row r="272" spans="1:15" s="88" customFormat="1" x14ac:dyDescent="0.25">
      <c r="A272" s="37"/>
      <c r="B272" s="30" t="s">
        <v>898</v>
      </c>
      <c r="C272" s="30" t="s">
        <v>550</v>
      </c>
      <c r="D272" s="31">
        <v>1</v>
      </c>
      <c r="E272" s="31"/>
      <c r="F272" s="31"/>
      <c r="G272" s="31">
        <v>1</v>
      </c>
      <c r="H272" s="31">
        <v>2</v>
      </c>
      <c r="I272" s="92">
        <v>20</v>
      </c>
      <c r="J272" s="92">
        <f t="shared" si="5"/>
        <v>40</v>
      </c>
      <c r="K272" s="30"/>
      <c r="L272" s="30"/>
      <c r="M272" s="30"/>
      <c r="N272" s="30"/>
      <c r="O272" s="30"/>
    </row>
    <row r="273" spans="1:15" s="88" customFormat="1" x14ac:dyDescent="0.25">
      <c r="A273" s="37"/>
      <c r="B273" s="30" t="s">
        <v>899</v>
      </c>
      <c r="C273" s="30" t="s">
        <v>550</v>
      </c>
      <c r="D273" s="31">
        <v>4</v>
      </c>
      <c r="E273" s="31"/>
      <c r="F273" s="31"/>
      <c r="G273" s="31">
        <v>4</v>
      </c>
      <c r="H273" s="31">
        <v>8</v>
      </c>
      <c r="I273" s="92">
        <v>230</v>
      </c>
      <c r="J273" s="92">
        <f t="shared" si="5"/>
        <v>1840</v>
      </c>
      <c r="K273" s="30"/>
      <c r="L273" s="30"/>
      <c r="M273" s="30"/>
      <c r="N273" s="30"/>
      <c r="O273" s="30"/>
    </row>
    <row r="274" spans="1:15" s="88" customFormat="1" x14ac:dyDescent="0.25">
      <c r="A274" s="37"/>
      <c r="B274" s="30" t="s">
        <v>900</v>
      </c>
      <c r="C274" s="30" t="s">
        <v>550</v>
      </c>
      <c r="D274" s="31">
        <v>10</v>
      </c>
      <c r="E274" s="31"/>
      <c r="F274" s="31"/>
      <c r="G274" s="31">
        <v>10</v>
      </c>
      <c r="H274" s="31">
        <v>20</v>
      </c>
      <c r="I274" s="92">
        <v>80</v>
      </c>
      <c r="J274" s="92">
        <f t="shared" si="5"/>
        <v>1600</v>
      </c>
      <c r="K274" s="30"/>
      <c r="L274" s="30"/>
      <c r="M274" s="30"/>
      <c r="N274" s="30"/>
      <c r="O274" s="30"/>
    </row>
    <row r="275" spans="1:15" s="88" customFormat="1" x14ac:dyDescent="0.25">
      <c r="A275" s="37"/>
      <c r="B275" s="30" t="s">
        <v>901</v>
      </c>
      <c r="C275" s="30" t="s">
        <v>550</v>
      </c>
      <c r="D275" s="31">
        <v>2</v>
      </c>
      <c r="E275" s="31"/>
      <c r="F275" s="31"/>
      <c r="G275" s="31">
        <v>2</v>
      </c>
      <c r="H275" s="31">
        <v>4</v>
      </c>
      <c r="I275" s="92">
        <v>1100</v>
      </c>
      <c r="J275" s="92">
        <f t="shared" si="5"/>
        <v>4400</v>
      </c>
      <c r="K275" s="30"/>
      <c r="L275" s="30"/>
      <c r="M275" s="30"/>
      <c r="N275" s="30"/>
      <c r="O275" s="30"/>
    </row>
    <row r="276" spans="1:15" s="88" customFormat="1" x14ac:dyDescent="0.25">
      <c r="A276" s="37"/>
      <c r="B276" s="30" t="s">
        <v>902</v>
      </c>
      <c r="C276" s="30" t="s">
        <v>550</v>
      </c>
      <c r="D276" s="31">
        <v>1</v>
      </c>
      <c r="E276" s="31"/>
      <c r="F276" s="31"/>
      <c r="G276" s="31">
        <v>1</v>
      </c>
      <c r="H276" s="31">
        <v>2</v>
      </c>
      <c r="I276" s="92">
        <v>340</v>
      </c>
      <c r="J276" s="92">
        <f t="shared" si="5"/>
        <v>680</v>
      </c>
      <c r="K276" s="30"/>
      <c r="L276" s="30"/>
      <c r="M276" s="30"/>
      <c r="N276" s="30"/>
      <c r="O276" s="30"/>
    </row>
    <row r="277" spans="1:15" s="88" customFormat="1" x14ac:dyDescent="0.25">
      <c r="A277" s="37"/>
      <c r="B277" s="30" t="s">
        <v>903</v>
      </c>
      <c r="C277" s="30" t="s">
        <v>550</v>
      </c>
      <c r="D277" s="31">
        <v>1</v>
      </c>
      <c r="E277" s="31"/>
      <c r="F277" s="31"/>
      <c r="G277" s="31">
        <v>1</v>
      </c>
      <c r="H277" s="31">
        <v>2</v>
      </c>
      <c r="I277" s="92">
        <v>150</v>
      </c>
      <c r="J277" s="92">
        <f t="shared" si="5"/>
        <v>300</v>
      </c>
      <c r="K277" s="30"/>
      <c r="L277" s="30"/>
      <c r="M277" s="30"/>
      <c r="N277" s="30"/>
      <c r="O277" s="30"/>
    </row>
    <row r="278" spans="1:15" s="88" customFormat="1" x14ac:dyDescent="0.25">
      <c r="A278" s="37"/>
      <c r="B278" s="30" t="s">
        <v>904</v>
      </c>
      <c r="C278" s="30" t="s">
        <v>550</v>
      </c>
      <c r="D278" s="31">
        <v>4</v>
      </c>
      <c r="E278" s="31"/>
      <c r="F278" s="31"/>
      <c r="G278" s="31">
        <v>4</v>
      </c>
      <c r="H278" s="31">
        <v>8</v>
      </c>
      <c r="I278" s="92">
        <v>150</v>
      </c>
      <c r="J278" s="92">
        <f t="shared" si="5"/>
        <v>1200</v>
      </c>
      <c r="K278" s="30"/>
      <c r="L278" s="30"/>
      <c r="M278" s="30"/>
      <c r="N278" s="30"/>
      <c r="O278" s="30"/>
    </row>
    <row r="279" spans="1:15" s="88" customFormat="1" x14ac:dyDescent="0.25">
      <c r="A279" s="37"/>
      <c r="B279" s="30" t="s">
        <v>905</v>
      </c>
      <c r="C279" s="30" t="s">
        <v>550</v>
      </c>
      <c r="D279" s="31">
        <v>3</v>
      </c>
      <c r="E279" s="31"/>
      <c r="F279" s="31"/>
      <c r="G279" s="31">
        <v>3</v>
      </c>
      <c r="H279" s="31">
        <v>6</v>
      </c>
      <c r="I279" s="92">
        <v>140</v>
      </c>
      <c r="J279" s="92">
        <f t="shared" si="5"/>
        <v>840</v>
      </c>
      <c r="K279" s="30"/>
      <c r="L279" s="30"/>
      <c r="M279" s="30"/>
      <c r="N279" s="30"/>
      <c r="O279" s="30"/>
    </row>
    <row r="280" spans="1:15" s="88" customFormat="1" x14ac:dyDescent="0.25">
      <c r="A280" s="37"/>
      <c r="B280" s="30" t="s">
        <v>906</v>
      </c>
      <c r="C280" s="30" t="s">
        <v>550</v>
      </c>
      <c r="D280" s="31">
        <v>3</v>
      </c>
      <c r="E280" s="31"/>
      <c r="F280" s="31"/>
      <c r="G280" s="31">
        <v>3</v>
      </c>
      <c r="H280" s="31">
        <v>6</v>
      </c>
      <c r="I280" s="92">
        <v>140</v>
      </c>
      <c r="J280" s="92">
        <f t="shared" si="5"/>
        <v>840</v>
      </c>
      <c r="K280" s="30"/>
      <c r="L280" s="30"/>
      <c r="M280" s="30"/>
      <c r="N280" s="30"/>
      <c r="O280" s="30"/>
    </row>
    <row r="281" spans="1:15" s="88" customFormat="1" x14ac:dyDescent="0.25">
      <c r="A281" s="37"/>
      <c r="B281" s="30" t="s">
        <v>907</v>
      </c>
      <c r="C281" s="30" t="s">
        <v>550</v>
      </c>
      <c r="D281" s="31">
        <v>3</v>
      </c>
      <c r="E281" s="31"/>
      <c r="F281" s="31"/>
      <c r="G281" s="31">
        <v>3</v>
      </c>
      <c r="H281" s="31">
        <v>6</v>
      </c>
      <c r="I281" s="92">
        <v>200</v>
      </c>
      <c r="J281" s="92">
        <f t="shared" si="5"/>
        <v>1200</v>
      </c>
      <c r="K281" s="30"/>
      <c r="L281" s="30"/>
      <c r="M281" s="30"/>
      <c r="N281" s="30"/>
      <c r="O281" s="30"/>
    </row>
    <row r="282" spans="1:15" s="88" customFormat="1" x14ac:dyDescent="0.25">
      <c r="A282" s="37"/>
      <c r="B282" s="30" t="s">
        <v>908</v>
      </c>
      <c r="C282" s="30" t="s">
        <v>550</v>
      </c>
      <c r="D282" s="31">
        <v>3</v>
      </c>
      <c r="E282" s="31"/>
      <c r="F282" s="31"/>
      <c r="G282" s="31">
        <v>3</v>
      </c>
      <c r="H282" s="31">
        <v>6</v>
      </c>
      <c r="I282" s="92">
        <v>320</v>
      </c>
      <c r="J282" s="92">
        <f t="shared" si="5"/>
        <v>1920</v>
      </c>
      <c r="K282" s="30"/>
      <c r="L282" s="30"/>
      <c r="M282" s="30"/>
      <c r="N282" s="30"/>
      <c r="O282" s="30"/>
    </row>
    <row r="283" spans="1:15" s="88" customFormat="1" x14ac:dyDescent="0.25">
      <c r="A283" s="37"/>
      <c r="B283" s="30" t="s">
        <v>909</v>
      </c>
      <c r="C283" s="30" t="s">
        <v>550</v>
      </c>
      <c r="D283" s="31">
        <v>3</v>
      </c>
      <c r="E283" s="31"/>
      <c r="F283" s="31"/>
      <c r="G283" s="31">
        <v>3</v>
      </c>
      <c r="H283" s="31">
        <v>6</v>
      </c>
      <c r="I283" s="92">
        <v>200</v>
      </c>
      <c r="J283" s="92">
        <f t="shared" si="5"/>
        <v>1200</v>
      </c>
      <c r="K283" s="30"/>
      <c r="L283" s="30"/>
      <c r="M283" s="30"/>
      <c r="N283" s="30"/>
      <c r="O283" s="30"/>
    </row>
    <row r="284" spans="1:15" s="88" customFormat="1" x14ac:dyDescent="0.25">
      <c r="A284" s="37"/>
      <c r="B284" s="30" t="s">
        <v>910</v>
      </c>
      <c r="C284" s="30" t="s">
        <v>550</v>
      </c>
      <c r="D284" s="31">
        <v>5</v>
      </c>
      <c r="E284" s="31"/>
      <c r="F284" s="31"/>
      <c r="G284" s="31">
        <v>5</v>
      </c>
      <c r="H284" s="31">
        <v>10</v>
      </c>
      <c r="I284" s="92">
        <v>56</v>
      </c>
      <c r="J284" s="92">
        <f t="shared" si="5"/>
        <v>560</v>
      </c>
      <c r="K284" s="30"/>
      <c r="L284" s="30"/>
      <c r="M284" s="30"/>
      <c r="N284" s="30"/>
      <c r="O284" s="30"/>
    </row>
    <row r="285" spans="1:15" s="88" customFormat="1" x14ac:dyDescent="0.25">
      <c r="A285" s="37"/>
      <c r="B285" s="30" t="s">
        <v>911</v>
      </c>
      <c r="C285" s="30" t="s">
        <v>550</v>
      </c>
      <c r="D285" s="31">
        <v>5</v>
      </c>
      <c r="E285" s="31"/>
      <c r="F285" s="31"/>
      <c r="G285" s="31">
        <v>5</v>
      </c>
      <c r="H285" s="31">
        <v>10</v>
      </c>
      <c r="I285" s="92">
        <v>1100</v>
      </c>
      <c r="J285" s="92">
        <f t="shared" si="5"/>
        <v>11000</v>
      </c>
      <c r="K285" s="30"/>
      <c r="L285" s="30"/>
      <c r="M285" s="30"/>
      <c r="N285" s="30"/>
      <c r="O285" s="30"/>
    </row>
    <row r="286" spans="1:15" s="88" customFormat="1" x14ac:dyDescent="0.25">
      <c r="A286" s="37"/>
      <c r="B286" s="30" t="s">
        <v>912</v>
      </c>
      <c r="C286" s="30" t="s">
        <v>550</v>
      </c>
      <c r="D286" s="31">
        <v>50</v>
      </c>
      <c r="E286" s="31"/>
      <c r="F286" s="31"/>
      <c r="G286" s="31">
        <v>50</v>
      </c>
      <c r="H286" s="31">
        <v>100</v>
      </c>
      <c r="I286" s="92">
        <v>1500</v>
      </c>
      <c r="J286" s="92">
        <f t="shared" si="5"/>
        <v>150000</v>
      </c>
      <c r="K286" s="30"/>
      <c r="L286" s="30"/>
      <c r="M286" s="30"/>
      <c r="N286" s="30"/>
      <c r="O286" s="30"/>
    </row>
    <row r="287" spans="1:15" s="88" customFormat="1" x14ac:dyDescent="0.25">
      <c r="A287" s="37"/>
      <c r="B287" s="30" t="s">
        <v>913</v>
      </c>
      <c r="C287" s="30" t="s">
        <v>550</v>
      </c>
      <c r="D287" s="31">
        <v>15</v>
      </c>
      <c r="E287" s="31"/>
      <c r="F287" s="31"/>
      <c r="G287" s="31">
        <v>15</v>
      </c>
      <c r="H287" s="31">
        <v>30</v>
      </c>
      <c r="I287" s="92">
        <v>150</v>
      </c>
      <c r="J287" s="92">
        <f t="shared" si="5"/>
        <v>4500</v>
      </c>
      <c r="K287" s="30"/>
      <c r="L287" s="30"/>
      <c r="M287" s="30"/>
      <c r="N287" s="30"/>
      <c r="O287" s="30"/>
    </row>
    <row r="288" spans="1:15" s="88" customFormat="1" x14ac:dyDescent="0.25">
      <c r="A288" s="37"/>
      <c r="B288" s="30" t="s">
        <v>914</v>
      </c>
      <c r="C288" s="30" t="s">
        <v>550</v>
      </c>
      <c r="D288" s="31">
        <v>15</v>
      </c>
      <c r="E288" s="31"/>
      <c r="F288" s="31"/>
      <c r="G288" s="31">
        <v>15</v>
      </c>
      <c r="H288" s="31">
        <v>30</v>
      </c>
      <c r="I288" s="92">
        <v>150</v>
      </c>
      <c r="J288" s="92">
        <f t="shared" si="5"/>
        <v>4500</v>
      </c>
      <c r="K288" s="30"/>
      <c r="L288" s="30"/>
      <c r="M288" s="30"/>
      <c r="N288" s="30"/>
      <c r="O288" s="30"/>
    </row>
    <row r="289" spans="1:15" s="88" customFormat="1" x14ac:dyDescent="0.25">
      <c r="A289" s="37"/>
      <c r="B289" s="30" t="s">
        <v>915</v>
      </c>
      <c r="C289" s="30" t="s">
        <v>550</v>
      </c>
      <c r="D289" s="31">
        <v>30</v>
      </c>
      <c r="E289" s="31"/>
      <c r="F289" s="31"/>
      <c r="G289" s="31">
        <v>30</v>
      </c>
      <c r="H289" s="31">
        <v>60</v>
      </c>
      <c r="I289" s="92">
        <v>10</v>
      </c>
      <c r="J289" s="92">
        <f t="shared" si="5"/>
        <v>600</v>
      </c>
      <c r="K289" s="30"/>
      <c r="L289" s="30"/>
      <c r="M289" s="30"/>
      <c r="N289" s="30"/>
      <c r="O289" s="30"/>
    </row>
    <row r="290" spans="1:15" s="88" customFormat="1" x14ac:dyDescent="0.25">
      <c r="A290" s="37"/>
      <c r="B290" s="30" t="s">
        <v>916</v>
      </c>
      <c r="C290" s="30" t="s">
        <v>550</v>
      </c>
      <c r="D290" s="31">
        <v>1</v>
      </c>
      <c r="E290" s="31"/>
      <c r="F290" s="31"/>
      <c r="G290" s="31">
        <v>1</v>
      </c>
      <c r="H290" s="31">
        <v>20</v>
      </c>
      <c r="I290" s="92">
        <v>320</v>
      </c>
      <c r="J290" s="92">
        <f t="shared" si="5"/>
        <v>6400</v>
      </c>
      <c r="K290" s="30"/>
      <c r="L290" s="30"/>
      <c r="M290" s="30"/>
      <c r="N290" s="30"/>
      <c r="O290" s="30"/>
    </row>
    <row r="291" spans="1:15" s="88" customFormat="1" x14ac:dyDescent="0.25">
      <c r="A291" s="37"/>
      <c r="B291" s="30" t="s">
        <v>917</v>
      </c>
      <c r="C291" s="30" t="s">
        <v>550</v>
      </c>
      <c r="D291" s="31">
        <v>15</v>
      </c>
      <c r="E291" s="31"/>
      <c r="F291" s="31"/>
      <c r="G291" s="31">
        <v>15</v>
      </c>
      <c r="H291" s="31">
        <v>30</v>
      </c>
      <c r="I291" s="92">
        <v>10</v>
      </c>
      <c r="J291" s="92">
        <f t="shared" si="5"/>
        <v>300</v>
      </c>
      <c r="K291" s="30"/>
      <c r="L291" s="30"/>
      <c r="M291" s="30"/>
      <c r="N291" s="30"/>
      <c r="O291" s="30"/>
    </row>
    <row r="292" spans="1:15" s="88" customFormat="1" x14ac:dyDescent="0.25">
      <c r="A292" s="37"/>
      <c r="B292" s="30" t="s">
        <v>919</v>
      </c>
      <c r="C292" s="30" t="s">
        <v>550</v>
      </c>
      <c r="D292" s="31">
        <v>2</v>
      </c>
      <c r="E292" s="31"/>
      <c r="F292" s="31"/>
      <c r="G292" s="31">
        <v>2</v>
      </c>
      <c r="H292" s="31">
        <v>4</v>
      </c>
      <c r="I292" s="92">
        <v>450</v>
      </c>
      <c r="J292" s="92">
        <f t="shared" si="5"/>
        <v>1800</v>
      </c>
      <c r="K292" s="30"/>
      <c r="L292" s="30"/>
      <c r="M292" s="30"/>
      <c r="N292" s="30"/>
      <c r="O292" s="30"/>
    </row>
    <row r="293" spans="1:15" s="88" customFormat="1" x14ac:dyDescent="0.25">
      <c r="A293" s="37"/>
      <c r="B293" s="30" t="s">
        <v>918</v>
      </c>
      <c r="C293" s="30" t="s">
        <v>550</v>
      </c>
      <c r="D293" s="31">
        <v>2</v>
      </c>
      <c r="E293" s="31"/>
      <c r="F293" s="31"/>
      <c r="G293" s="31">
        <v>2</v>
      </c>
      <c r="H293" s="31">
        <v>4</v>
      </c>
      <c r="I293" s="92">
        <v>200</v>
      </c>
      <c r="J293" s="92">
        <f t="shared" si="5"/>
        <v>800</v>
      </c>
      <c r="K293" s="30"/>
      <c r="L293" s="30"/>
      <c r="M293" s="30"/>
      <c r="N293" s="30"/>
      <c r="O293" s="30"/>
    </row>
    <row r="294" spans="1:15" s="88" customFormat="1" ht="18" customHeight="1" x14ac:dyDescent="0.25">
      <c r="A294" s="37"/>
      <c r="B294" s="30" t="s">
        <v>920</v>
      </c>
      <c r="C294" s="30" t="s">
        <v>550</v>
      </c>
      <c r="D294" s="31">
        <v>2</v>
      </c>
      <c r="E294" s="31"/>
      <c r="F294" s="31"/>
      <c r="G294" s="31">
        <v>2</v>
      </c>
      <c r="H294" s="31">
        <v>4</v>
      </c>
      <c r="I294" s="92">
        <v>2100</v>
      </c>
      <c r="J294" s="92">
        <f t="shared" si="5"/>
        <v>8400</v>
      </c>
      <c r="K294" s="30"/>
      <c r="L294" s="30"/>
      <c r="M294" s="30"/>
      <c r="N294" s="30"/>
      <c r="O294" s="30"/>
    </row>
    <row r="295" spans="1:15" s="88" customFormat="1" x14ac:dyDescent="0.25">
      <c r="A295" s="37"/>
      <c r="B295" s="30" t="s">
        <v>921</v>
      </c>
      <c r="C295" s="30" t="s">
        <v>550</v>
      </c>
      <c r="D295" s="31">
        <v>1</v>
      </c>
      <c r="E295" s="31"/>
      <c r="F295" s="31"/>
      <c r="G295" s="31">
        <v>1</v>
      </c>
      <c r="H295" s="31">
        <v>2</v>
      </c>
      <c r="I295" s="92">
        <v>1000</v>
      </c>
      <c r="J295" s="92">
        <f t="shared" si="5"/>
        <v>2000</v>
      </c>
      <c r="K295" s="30"/>
      <c r="L295" s="30"/>
      <c r="M295" s="30"/>
      <c r="N295" s="30"/>
      <c r="O295" s="30"/>
    </row>
    <row r="296" spans="1:15" s="88" customFormat="1" x14ac:dyDescent="0.25">
      <c r="A296" s="37"/>
      <c r="B296" s="30" t="s">
        <v>922</v>
      </c>
      <c r="C296" s="30" t="s">
        <v>550</v>
      </c>
      <c r="D296" s="31">
        <v>5</v>
      </c>
      <c r="E296" s="31"/>
      <c r="F296" s="31"/>
      <c r="G296" s="31">
        <v>5</v>
      </c>
      <c r="H296" s="31">
        <v>10</v>
      </c>
      <c r="I296" s="92">
        <v>85</v>
      </c>
      <c r="J296" s="92">
        <f t="shared" si="5"/>
        <v>850</v>
      </c>
      <c r="K296" s="30"/>
      <c r="L296" s="30"/>
      <c r="M296" s="30"/>
      <c r="N296" s="30"/>
      <c r="O296" s="30"/>
    </row>
    <row r="297" spans="1:15" s="88" customFormat="1" ht="12.75" customHeight="1" x14ac:dyDescent="0.25">
      <c r="A297" s="37"/>
      <c r="B297" s="30" t="s">
        <v>923</v>
      </c>
      <c r="C297" s="30" t="s">
        <v>550</v>
      </c>
      <c r="D297" s="31">
        <v>5</v>
      </c>
      <c r="E297" s="31"/>
      <c r="F297" s="31"/>
      <c r="G297" s="31">
        <v>5</v>
      </c>
      <c r="H297" s="31">
        <v>10</v>
      </c>
      <c r="I297" s="92">
        <v>80</v>
      </c>
      <c r="J297" s="92">
        <f t="shared" si="5"/>
        <v>800</v>
      </c>
      <c r="K297" s="30"/>
      <c r="L297" s="30"/>
      <c r="M297" s="30"/>
      <c r="N297" s="30"/>
      <c r="O297" s="30"/>
    </row>
    <row r="298" spans="1:15" s="88" customFormat="1" ht="12.75" customHeight="1" x14ac:dyDescent="0.25">
      <c r="A298" s="37"/>
      <c r="B298" s="30" t="s">
        <v>924</v>
      </c>
      <c r="C298" s="30" t="s">
        <v>550</v>
      </c>
      <c r="D298" s="31">
        <v>2</v>
      </c>
      <c r="E298" s="31"/>
      <c r="F298" s="31"/>
      <c r="G298" s="31">
        <v>2</v>
      </c>
      <c r="H298" s="31">
        <v>4</v>
      </c>
      <c r="I298" s="92">
        <v>70</v>
      </c>
      <c r="J298" s="92">
        <f t="shared" si="5"/>
        <v>280</v>
      </c>
      <c r="K298" s="30"/>
      <c r="L298" s="30"/>
      <c r="M298" s="30"/>
      <c r="N298" s="30"/>
      <c r="O298" s="30"/>
    </row>
    <row r="299" spans="1:15" s="88" customFormat="1" ht="12.75" customHeight="1" x14ac:dyDescent="0.25">
      <c r="A299" s="37"/>
      <c r="B299" s="30" t="s">
        <v>925</v>
      </c>
      <c r="C299" s="30" t="s">
        <v>550</v>
      </c>
      <c r="D299" s="31">
        <v>2</v>
      </c>
      <c r="E299" s="31"/>
      <c r="F299" s="31"/>
      <c r="G299" s="31">
        <v>2</v>
      </c>
      <c r="H299" s="31">
        <v>4</v>
      </c>
      <c r="I299" s="92">
        <v>85</v>
      </c>
      <c r="J299" s="92">
        <f t="shared" si="5"/>
        <v>340</v>
      </c>
      <c r="K299" s="30"/>
      <c r="L299" s="30"/>
      <c r="M299" s="30"/>
      <c r="N299" s="30"/>
      <c r="O299" s="30"/>
    </row>
    <row r="300" spans="1:15" s="88" customFormat="1" ht="12.75" customHeight="1" x14ac:dyDescent="0.25">
      <c r="A300" s="37"/>
      <c r="B300" s="30" t="s">
        <v>926</v>
      </c>
      <c r="C300" s="30" t="s">
        <v>550</v>
      </c>
      <c r="D300" s="31">
        <v>9</v>
      </c>
      <c r="E300" s="31"/>
      <c r="F300" s="31"/>
      <c r="G300" s="31">
        <v>9</v>
      </c>
      <c r="H300" s="31">
        <v>18</v>
      </c>
      <c r="I300" s="92">
        <v>80</v>
      </c>
      <c r="J300" s="92">
        <f t="shared" si="5"/>
        <v>1440</v>
      </c>
      <c r="K300" s="30"/>
      <c r="L300" s="30"/>
      <c r="M300" s="30"/>
      <c r="N300" s="30"/>
      <c r="O300" s="30"/>
    </row>
    <row r="301" spans="1:15" s="88" customFormat="1" ht="12.75" customHeight="1" x14ac:dyDescent="0.25">
      <c r="A301" s="37"/>
      <c r="B301" s="30" t="s">
        <v>927</v>
      </c>
      <c r="C301" s="30" t="s">
        <v>550</v>
      </c>
      <c r="D301" s="31">
        <v>4</v>
      </c>
      <c r="E301" s="31"/>
      <c r="F301" s="31"/>
      <c r="G301" s="31">
        <v>4</v>
      </c>
      <c r="H301" s="31">
        <v>8</v>
      </c>
      <c r="I301" s="92">
        <v>265</v>
      </c>
      <c r="J301" s="92">
        <f t="shared" si="5"/>
        <v>2120</v>
      </c>
      <c r="K301" s="30"/>
      <c r="L301" s="30"/>
      <c r="M301" s="30"/>
      <c r="N301" s="30"/>
      <c r="O301" s="30"/>
    </row>
    <row r="302" spans="1:15" s="88" customFormat="1" ht="12.75" customHeight="1" x14ac:dyDescent="0.25">
      <c r="A302" s="37"/>
      <c r="B302" s="30" t="s">
        <v>928</v>
      </c>
      <c r="C302" s="30" t="s">
        <v>550</v>
      </c>
      <c r="D302" s="31">
        <v>4</v>
      </c>
      <c r="E302" s="31"/>
      <c r="F302" s="31"/>
      <c r="G302" s="31">
        <v>4</v>
      </c>
      <c r="H302" s="31">
        <v>8</v>
      </c>
      <c r="I302" s="92">
        <v>1200</v>
      </c>
      <c r="J302" s="92">
        <f t="shared" si="5"/>
        <v>9600</v>
      </c>
      <c r="K302" s="30"/>
      <c r="L302" s="30"/>
      <c r="M302" s="30"/>
      <c r="N302" s="30"/>
      <c r="O302" s="30"/>
    </row>
    <row r="303" spans="1:15" s="88" customFormat="1" ht="12.75" customHeight="1" x14ac:dyDescent="0.25">
      <c r="A303" s="37"/>
      <c r="B303" s="30" t="s">
        <v>929</v>
      </c>
      <c r="C303" s="30" t="s">
        <v>550</v>
      </c>
      <c r="D303" s="31">
        <v>2</v>
      </c>
      <c r="E303" s="31"/>
      <c r="F303" s="31"/>
      <c r="G303" s="31">
        <v>2</v>
      </c>
      <c r="H303" s="31">
        <v>4</v>
      </c>
      <c r="I303" s="92">
        <v>1100</v>
      </c>
      <c r="J303" s="92">
        <f t="shared" si="5"/>
        <v>4400</v>
      </c>
      <c r="K303" s="30"/>
      <c r="L303" s="30"/>
      <c r="M303" s="30"/>
      <c r="N303" s="30"/>
      <c r="O303" s="30"/>
    </row>
    <row r="304" spans="1:15" s="88" customFormat="1" ht="12.75" customHeight="1" x14ac:dyDescent="0.25">
      <c r="A304" s="37"/>
      <c r="B304" s="30" t="s">
        <v>930</v>
      </c>
      <c r="C304" s="30" t="s">
        <v>550</v>
      </c>
      <c r="D304" s="31">
        <v>1</v>
      </c>
      <c r="E304" s="31"/>
      <c r="F304" s="31"/>
      <c r="G304" s="31">
        <v>1</v>
      </c>
      <c r="H304" s="31">
        <v>2</v>
      </c>
      <c r="I304" s="92">
        <v>900</v>
      </c>
      <c r="J304" s="92">
        <f t="shared" si="5"/>
        <v>1800</v>
      </c>
      <c r="K304" s="30"/>
      <c r="L304" s="30"/>
      <c r="M304" s="30"/>
      <c r="N304" s="30"/>
      <c r="O304" s="30"/>
    </row>
    <row r="305" spans="1:15" s="88" customFormat="1" ht="12.75" customHeight="1" x14ac:dyDescent="0.25">
      <c r="A305" s="37"/>
      <c r="B305" s="30" t="s">
        <v>931</v>
      </c>
      <c r="C305" s="30" t="s">
        <v>550</v>
      </c>
      <c r="D305" s="31">
        <v>1</v>
      </c>
      <c r="E305" s="31"/>
      <c r="F305" s="31"/>
      <c r="G305" s="31">
        <v>1</v>
      </c>
      <c r="H305" s="31">
        <v>2</v>
      </c>
      <c r="I305" s="92">
        <v>450</v>
      </c>
      <c r="J305" s="92">
        <f t="shared" si="5"/>
        <v>900</v>
      </c>
      <c r="K305" s="30"/>
      <c r="L305" s="30"/>
      <c r="M305" s="30"/>
      <c r="N305" s="30"/>
      <c r="O305" s="30"/>
    </row>
    <row r="306" spans="1:15" s="88" customFormat="1" ht="12.75" customHeight="1" x14ac:dyDescent="0.25">
      <c r="A306" s="37"/>
      <c r="B306" s="30" t="s">
        <v>932</v>
      </c>
      <c r="C306" s="30" t="s">
        <v>550</v>
      </c>
      <c r="D306" s="31">
        <v>1</v>
      </c>
      <c r="E306" s="31"/>
      <c r="F306" s="31"/>
      <c r="G306" s="31">
        <v>1</v>
      </c>
      <c r="H306" s="31">
        <v>2</v>
      </c>
      <c r="I306" s="92">
        <v>420</v>
      </c>
      <c r="J306" s="92">
        <f t="shared" si="5"/>
        <v>840</v>
      </c>
      <c r="K306" s="30"/>
      <c r="L306" s="30"/>
      <c r="M306" s="30"/>
      <c r="N306" s="30"/>
      <c r="O306" s="30"/>
    </row>
    <row r="307" spans="1:15" s="88" customFormat="1" ht="12.75" customHeight="1" x14ac:dyDescent="0.25">
      <c r="A307" s="37"/>
      <c r="B307" s="30" t="s">
        <v>933</v>
      </c>
      <c r="C307" s="30" t="s">
        <v>550</v>
      </c>
      <c r="D307" s="31">
        <v>1</v>
      </c>
      <c r="E307" s="31"/>
      <c r="F307" s="31"/>
      <c r="G307" s="31">
        <v>1</v>
      </c>
      <c r="H307" s="31">
        <v>2</v>
      </c>
      <c r="I307" s="92">
        <v>1200</v>
      </c>
      <c r="J307" s="92">
        <f t="shared" si="5"/>
        <v>2400</v>
      </c>
      <c r="K307" s="30"/>
      <c r="L307" s="30"/>
      <c r="M307" s="30"/>
      <c r="N307" s="30"/>
      <c r="O307" s="30"/>
    </row>
    <row r="308" spans="1:15" s="88" customFormat="1" ht="12.75" customHeight="1" x14ac:dyDescent="0.25">
      <c r="A308" s="37"/>
      <c r="B308" s="30" t="s">
        <v>934</v>
      </c>
      <c r="C308" s="30" t="s">
        <v>550</v>
      </c>
      <c r="D308" s="31">
        <v>1</v>
      </c>
      <c r="E308" s="31"/>
      <c r="F308" s="31"/>
      <c r="G308" s="31">
        <v>1</v>
      </c>
      <c r="H308" s="31">
        <v>2</v>
      </c>
      <c r="I308" s="92">
        <v>620</v>
      </c>
      <c r="J308" s="92">
        <f t="shared" si="5"/>
        <v>1240</v>
      </c>
      <c r="K308" s="30"/>
      <c r="L308" s="30"/>
      <c r="M308" s="30"/>
      <c r="N308" s="30"/>
      <c r="O308" s="30"/>
    </row>
    <row r="309" spans="1:15" s="88" customFormat="1" ht="12.75" customHeight="1" x14ac:dyDescent="0.25">
      <c r="A309" s="37"/>
      <c r="B309" s="30" t="s">
        <v>935</v>
      </c>
      <c r="C309" s="30" t="s">
        <v>550</v>
      </c>
      <c r="D309" s="31">
        <v>1</v>
      </c>
      <c r="E309" s="31"/>
      <c r="F309" s="31"/>
      <c r="G309" s="31">
        <v>1</v>
      </c>
      <c r="H309" s="31">
        <v>2</v>
      </c>
      <c r="I309" s="92">
        <v>890</v>
      </c>
      <c r="J309" s="92">
        <f t="shared" si="5"/>
        <v>1780</v>
      </c>
      <c r="K309" s="30"/>
      <c r="L309" s="30"/>
      <c r="M309" s="30"/>
      <c r="N309" s="30"/>
      <c r="O309" s="30"/>
    </row>
    <row r="310" spans="1:15" s="88" customFormat="1" x14ac:dyDescent="0.25">
      <c r="A310" s="37"/>
      <c r="B310" s="30" t="s">
        <v>936</v>
      </c>
      <c r="C310" s="30" t="s">
        <v>550</v>
      </c>
      <c r="D310" s="31">
        <v>1</v>
      </c>
      <c r="E310" s="31"/>
      <c r="F310" s="31"/>
      <c r="G310" s="31">
        <v>1</v>
      </c>
      <c r="H310" s="31">
        <v>2</v>
      </c>
      <c r="I310" s="92">
        <v>420</v>
      </c>
      <c r="J310" s="92">
        <f t="shared" si="5"/>
        <v>840</v>
      </c>
      <c r="K310" s="30"/>
      <c r="L310" s="30"/>
      <c r="M310" s="30"/>
      <c r="N310" s="30"/>
      <c r="O310" s="30"/>
    </row>
    <row r="311" spans="1:15" s="88" customFormat="1" x14ac:dyDescent="0.25">
      <c r="A311" s="37"/>
      <c r="B311" s="30" t="s">
        <v>937</v>
      </c>
      <c r="C311" s="30" t="s">
        <v>550</v>
      </c>
      <c r="D311" s="31">
        <v>1</v>
      </c>
      <c r="E311" s="31"/>
      <c r="F311" s="31"/>
      <c r="G311" s="31">
        <v>1</v>
      </c>
      <c r="H311" s="31">
        <v>2</v>
      </c>
      <c r="I311" s="92">
        <v>150</v>
      </c>
      <c r="J311" s="92">
        <f t="shared" si="5"/>
        <v>300</v>
      </c>
      <c r="K311" s="30"/>
      <c r="L311" s="30"/>
      <c r="M311" s="30"/>
      <c r="N311" s="30"/>
      <c r="O311" s="30"/>
    </row>
    <row r="312" spans="1:15" s="88" customFormat="1" x14ac:dyDescent="0.25">
      <c r="A312" s="37"/>
      <c r="B312" s="30"/>
      <c r="C312" s="30" t="s">
        <v>550</v>
      </c>
      <c r="D312" s="31"/>
      <c r="E312" s="31"/>
      <c r="F312" s="31"/>
      <c r="G312" s="31"/>
      <c r="H312" s="31"/>
      <c r="I312" s="92"/>
      <c r="J312" s="92"/>
      <c r="K312" s="30"/>
      <c r="L312" s="30"/>
      <c r="M312" s="30"/>
      <c r="N312" s="30"/>
      <c r="O312" s="30"/>
    </row>
    <row r="313" spans="1:15" s="88" customFormat="1" x14ac:dyDescent="0.25">
      <c r="A313" s="37"/>
      <c r="B313" s="45" t="s">
        <v>938</v>
      </c>
      <c r="C313" s="30"/>
      <c r="D313" s="31"/>
      <c r="E313" s="31"/>
      <c r="F313" s="31"/>
      <c r="G313" s="31"/>
      <c r="H313" s="31"/>
      <c r="I313" s="92"/>
      <c r="J313" s="92"/>
      <c r="K313" s="30"/>
      <c r="L313" s="30"/>
      <c r="M313" s="30"/>
      <c r="N313" s="30"/>
      <c r="O313" s="30"/>
    </row>
    <row r="314" spans="1:15" s="88" customFormat="1" x14ac:dyDescent="0.25">
      <c r="A314" s="37"/>
      <c r="B314" s="30"/>
      <c r="C314" s="30"/>
      <c r="D314" s="31"/>
      <c r="E314" s="31"/>
      <c r="F314" s="31"/>
      <c r="G314" s="31"/>
      <c r="H314" s="31"/>
      <c r="I314" s="92"/>
      <c r="J314" s="92"/>
      <c r="K314" s="30"/>
      <c r="L314" s="30"/>
      <c r="M314" s="30"/>
      <c r="N314" s="30"/>
      <c r="O314" s="30"/>
    </row>
    <row r="315" spans="1:15" s="88" customFormat="1" x14ac:dyDescent="0.25">
      <c r="A315" s="37"/>
      <c r="B315" s="30"/>
      <c r="C315" s="30"/>
      <c r="D315" s="31"/>
      <c r="E315" s="31"/>
      <c r="F315" s="31"/>
      <c r="G315" s="31"/>
      <c r="H315" s="31"/>
      <c r="I315" s="92"/>
      <c r="J315" s="92"/>
      <c r="K315" s="30"/>
      <c r="L315" s="30"/>
      <c r="M315" s="30"/>
      <c r="N315" s="30"/>
      <c r="O315" s="30"/>
    </row>
    <row r="316" spans="1:15" s="88" customFormat="1" x14ac:dyDescent="0.25">
      <c r="A316" s="37"/>
      <c r="B316" s="30" t="s">
        <v>945</v>
      </c>
      <c r="C316" s="30"/>
      <c r="D316" s="31">
        <v>1</v>
      </c>
      <c r="E316" s="31"/>
      <c r="F316" s="31"/>
      <c r="G316" s="31"/>
      <c r="H316" s="31">
        <v>1</v>
      </c>
      <c r="I316" s="92">
        <v>23000</v>
      </c>
      <c r="J316" s="92">
        <v>23000</v>
      </c>
      <c r="K316" s="30"/>
      <c r="L316" s="30"/>
      <c r="M316" s="30"/>
      <c r="N316" s="30"/>
      <c r="O316" s="30"/>
    </row>
    <row r="317" spans="1:15" s="88" customFormat="1" x14ac:dyDescent="0.25">
      <c r="A317" s="37"/>
      <c r="B317" s="30" t="s">
        <v>944</v>
      </c>
      <c r="C317" s="30"/>
      <c r="D317" s="31">
        <v>1</v>
      </c>
      <c r="E317" s="31"/>
      <c r="F317" s="31"/>
      <c r="G317" s="31"/>
      <c r="H317" s="31">
        <v>1</v>
      </c>
      <c r="I317" s="92">
        <v>27000</v>
      </c>
      <c r="J317" s="92">
        <v>27000</v>
      </c>
      <c r="K317" s="30"/>
      <c r="L317" s="30"/>
      <c r="M317" s="30"/>
      <c r="N317" s="30"/>
      <c r="O317" s="30"/>
    </row>
    <row r="318" spans="1:15" s="88" customFormat="1" x14ac:dyDescent="0.25">
      <c r="A318" s="37"/>
      <c r="B318" s="30" t="s">
        <v>943</v>
      </c>
      <c r="C318" s="30"/>
      <c r="D318" s="31">
        <v>1</v>
      </c>
      <c r="E318" s="31"/>
      <c r="F318" s="31"/>
      <c r="G318" s="31"/>
      <c r="H318" s="31">
        <v>1</v>
      </c>
      <c r="I318" s="92">
        <v>14500</v>
      </c>
      <c r="J318" s="92">
        <v>14500</v>
      </c>
      <c r="K318" s="30"/>
      <c r="L318" s="30"/>
      <c r="M318" s="30"/>
      <c r="N318" s="30"/>
      <c r="O318" s="30"/>
    </row>
    <row r="319" spans="1:15" s="88" customFormat="1" x14ac:dyDescent="0.25">
      <c r="A319" s="37"/>
      <c r="B319" s="30" t="s">
        <v>942</v>
      </c>
      <c r="C319" s="30"/>
      <c r="D319" s="31">
        <v>1</v>
      </c>
      <c r="E319" s="31"/>
      <c r="F319" s="31"/>
      <c r="G319" s="31"/>
      <c r="H319" s="31">
        <v>1</v>
      </c>
      <c r="I319" s="92">
        <v>22000</v>
      </c>
      <c r="J319" s="92">
        <v>22000</v>
      </c>
      <c r="K319" s="30"/>
      <c r="L319" s="30"/>
      <c r="M319" s="30"/>
      <c r="N319" s="30"/>
      <c r="O319" s="30"/>
    </row>
    <row r="320" spans="1:15" s="88" customFormat="1" ht="40.5" customHeight="1" x14ac:dyDescent="0.25">
      <c r="A320" s="37"/>
      <c r="B320" s="30" t="s">
        <v>941</v>
      </c>
      <c r="C320" s="30"/>
      <c r="D320" s="31">
        <v>1</v>
      </c>
      <c r="E320" s="31"/>
      <c r="F320" s="31"/>
      <c r="G320" s="31"/>
      <c r="H320" s="31">
        <v>1</v>
      </c>
      <c r="I320" s="92">
        <v>32000</v>
      </c>
      <c r="J320" s="92">
        <v>32000</v>
      </c>
      <c r="K320" s="30"/>
      <c r="L320" s="30"/>
      <c r="M320" s="30"/>
      <c r="N320" s="30"/>
      <c r="O320" s="30"/>
    </row>
    <row r="321" spans="1:15" s="88" customFormat="1" x14ac:dyDescent="0.25">
      <c r="A321" s="37"/>
      <c r="B321" s="30" t="s">
        <v>940</v>
      </c>
      <c r="C321" s="30"/>
      <c r="D321" s="31">
        <v>1</v>
      </c>
      <c r="E321" s="31"/>
      <c r="F321" s="31"/>
      <c r="G321" s="31"/>
      <c r="H321" s="31">
        <v>1</v>
      </c>
      <c r="I321" s="92">
        <v>65000</v>
      </c>
      <c r="J321" s="92">
        <v>65000</v>
      </c>
      <c r="K321" s="30"/>
      <c r="L321" s="30"/>
      <c r="M321" s="30"/>
      <c r="N321" s="30"/>
      <c r="O321" s="30"/>
    </row>
    <row r="322" spans="1:15" s="88" customFormat="1" x14ac:dyDescent="0.25">
      <c r="A322" s="37"/>
      <c r="B322" s="30" t="s">
        <v>939</v>
      </c>
      <c r="C322" s="30"/>
      <c r="D322" s="31">
        <v>1</v>
      </c>
      <c r="E322" s="31"/>
      <c r="F322" s="31"/>
      <c r="G322" s="31"/>
      <c r="H322" s="31">
        <v>1</v>
      </c>
      <c r="I322" s="92">
        <v>8000</v>
      </c>
      <c r="J322" s="92">
        <v>8000</v>
      </c>
      <c r="K322" s="30"/>
      <c r="L322" s="30"/>
      <c r="M322" s="30"/>
      <c r="N322" s="30"/>
      <c r="O322" s="30"/>
    </row>
    <row r="323" spans="1:15" s="88" customFormat="1" x14ac:dyDescent="0.25">
      <c r="A323" s="37"/>
      <c r="B323" s="30"/>
      <c r="C323" s="30"/>
      <c r="D323" s="31"/>
      <c r="E323" s="31"/>
      <c r="F323" s="31"/>
      <c r="G323" s="31"/>
      <c r="H323" s="31"/>
      <c r="I323" s="92"/>
      <c r="J323" s="92"/>
      <c r="K323" s="30"/>
      <c r="L323" s="30"/>
      <c r="M323" s="30"/>
      <c r="N323" s="30"/>
      <c r="O323" s="30"/>
    </row>
    <row r="324" spans="1:15" s="88" customFormat="1" x14ac:dyDescent="0.25">
      <c r="A324" s="37"/>
      <c r="B324" s="30"/>
      <c r="C324" s="30"/>
      <c r="D324" s="31"/>
      <c r="E324" s="31"/>
      <c r="F324" s="31"/>
      <c r="G324" s="31"/>
      <c r="H324" s="31"/>
      <c r="I324" s="92"/>
      <c r="J324" s="92"/>
      <c r="K324" s="30"/>
      <c r="L324" s="30"/>
      <c r="M324" s="30"/>
      <c r="N324" s="30"/>
      <c r="O324" s="30"/>
    </row>
    <row r="325" spans="1:15" x14ac:dyDescent="0.25">
      <c r="A325" s="37"/>
      <c r="B325" s="30"/>
      <c r="C325" s="30"/>
      <c r="D325" s="31"/>
      <c r="E325" s="31"/>
      <c r="F325" s="31"/>
      <c r="G325" s="31"/>
      <c r="H325" s="31"/>
      <c r="I325" s="92"/>
      <c r="J325" s="92"/>
      <c r="K325" s="30"/>
      <c r="L325" s="30"/>
      <c r="M325" s="30"/>
      <c r="N325" s="30"/>
      <c r="O325" s="30"/>
    </row>
    <row r="326" spans="1:15" x14ac:dyDescent="0.25">
      <c r="A326" s="37"/>
      <c r="B326" s="30"/>
      <c r="C326" s="30"/>
      <c r="D326" s="31"/>
      <c r="E326" s="31"/>
      <c r="F326" s="31"/>
      <c r="G326" s="31"/>
      <c r="H326" s="31"/>
      <c r="I326" s="92"/>
      <c r="J326" s="92"/>
      <c r="K326" s="30"/>
      <c r="L326" s="30"/>
      <c r="M326" s="30"/>
      <c r="N326" s="30"/>
      <c r="O326" s="30"/>
    </row>
    <row r="327" spans="1:15" x14ac:dyDescent="0.25">
      <c r="A327" s="37"/>
      <c r="B327" s="46" t="s">
        <v>762</v>
      </c>
      <c r="C327" s="30"/>
      <c r="D327" s="31"/>
      <c r="E327" s="31"/>
      <c r="F327" s="31"/>
      <c r="G327" s="31"/>
      <c r="H327" s="31"/>
      <c r="I327" s="92"/>
      <c r="J327" s="92"/>
      <c r="K327" s="45" t="s">
        <v>869</v>
      </c>
      <c r="L327" s="46" t="s">
        <v>507</v>
      </c>
      <c r="M327" s="30" t="s">
        <v>388</v>
      </c>
      <c r="N327" s="30"/>
      <c r="O327" s="30"/>
    </row>
    <row r="328" spans="1:15" x14ac:dyDescent="0.25">
      <c r="A328" s="77" t="s">
        <v>57</v>
      </c>
      <c r="B328" s="46"/>
      <c r="C328" s="30"/>
      <c r="D328" s="31"/>
      <c r="E328" s="31"/>
      <c r="F328" s="31"/>
      <c r="G328" s="31"/>
      <c r="H328" s="31"/>
      <c r="I328" s="92"/>
      <c r="J328" s="92"/>
      <c r="K328" s="30"/>
      <c r="L328" s="30"/>
      <c r="M328" s="30"/>
      <c r="N328" s="30"/>
      <c r="O328" s="30"/>
    </row>
    <row r="329" spans="1:15" x14ac:dyDescent="0.25">
      <c r="A329" s="37"/>
      <c r="B329" s="31" t="s">
        <v>759</v>
      </c>
      <c r="C329" s="30" t="s">
        <v>381</v>
      </c>
      <c r="D329" s="31">
        <v>3000</v>
      </c>
      <c r="E329" s="31">
        <v>3000</v>
      </c>
      <c r="F329" s="31">
        <v>3000</v>
      </c>
      <c r="G329" s="31">
        <v>3000</v>
      </c>
      <c r="H329" s="31">
        <v>12000</v>
      </c>
      <c r="I329" s="92">
        <v>234</v>
      </c>
      <c r="J329" s="92">
        <f t="shared" si="5"/>
        <v>2808000</v>
      </c>
      <c r="K329" s="30"/>
      <c r="L329" s="30"/>
      <c r="M329" s="30"/>
      <c r="N329" s="30"/>
      <c r="O329" s="30"/>
    </row>
    <row r="330" spans="1:15" x14ac:dyDescent="0.25">
      <c r="A330" s="37"/>
      <c r="B330" s="31" t="s">
        <v>760</v>
      </c>
      <c r="C330" s="30" t="s">
        <v>381</v>
      </c>
      <c r="D330" s="31">
        <v>2900</v>
      </c>
      <c r="E330" s="31">
        <v>2900</v>
      </c>
      <c r="F330" s="31">
        <v>2900</v>
      </c>
      <c r="G330" s="31">
        <v>2900</v>
      </c>
      <c r="H330" s="31">
        <v>11600</v>
      </c>
      <c r="I330" s="92">
        <v>219</v>
      </c>
      <c r="J330" s="92">
        <f t="shared" si="5"/>
        <v>2540400</v>
      </c>
      <c r="K330" s="30"/>
      <c r="L330" s="30"/>
      <c r="M330" s="30"/>
      <c r="N330" s="30"/>
      <c r="O330" s="30"/>
    </row>
    <row r="331" spans="1:15" x14ac:dyDescent="0.25">
      <c r="A331" s="38"/>
      <c r="B331" s="46" t="s">
        <v>753</v>
      </c>
      <c r="C331" s="30"/>
      <c r="D331" s="31"/>
      <c r="E331" s="31"/>
      <c r="F331" s="31"/>
      <c r="G331" s="31"/>
      <c r="H331" s="31"/>
      <c r="I331" s="92"/>
      <c r="J331" s="92">
        <f>SUM(J328:J330)</f>
        <v>5348400</v>
      </c>
      <c r="K331" s="30"/>
      <c r="L331" s="30"/>
      <c r="M331" s="30"/>
      <c r="N331" s="30"/>
      <c r="O331" s="30"/>
    </row>
    <row r="332" spans="1:15" x14ac:dyDescent="0.25">
      <c r="A332" s="38"/>
      <c r="B332" s="31"/>
      <c r="C332" s="31" t="s">
        <v>508</v>
      </c>
      <c r="D332" s="31"/>
      <c r="E332" s="31"/>
      <c r="F332" s="31"/>
      <c r="G332" s="31"/>
      <c r="H332" s="31"/>
      <c r="I332" s="92"/>
      <c r="J332" s="92"/>
      <c r="K332" s="31"/>
      <c r="L332" s="31"/>
      <c r="M332" s="31"/>
      <c r="N332" s="31"/>
      <c r="O332" s="31"/>
    </row>
    <row r="333" spans="1:15" x14ac:dyDescent="0.25">
      <c r="A333" s="37"/>
      <c r="B333" s="31"/>
      <c r="C333" s="31"/>
      <c r="D333" s="31"/>
      <c r="E333" s="31"/>
      <c r="F333" s="31"/>
      <c r="G333" s="31"/>
      <c r="H333" s="31"/>
      <c r="I333" s="92"/>
      <c r="J333" s="92"/>
      <c r="K333" s="31"/>
      <c r="L333" s="31"/>
      <c r="M333" s="31"/>
      <c r="N333" s="31"/>
      <c r="O333" s="31"/>
    </row>
    <row r="334" spans="1:15" x14ac:dyDescent="0.25">
      <c r="A334" s="38"/>
      <c r="B334" s="30"/>
      <c r="C334" s="30"/>
      <c r="D334" s="31"/>
      <c r="E334" s="31"/>
      <c r="F334" s="31"/>
      <c r="G334" s="31"/>
      <c r="H334" s="31"/>
      <c r="I334" s="92"/>
      <c r="J334" s="92"/>
      <c r="K334" s="30"/>
      <c r="L334" s="30"/>
      <c r="M334" s="30"/>
      <c r="N334" s="30"/>
      <c r="O334" s="30"/>
    </row>
    <row r="335" spans="1:15" x14ac:dyDescent="0.25">
      <c r="A335" s="37" t="s">
        <v>59</v>
      </c>
      <c r="B335" s="46" t="s">
        <v>505</v>
      </c>
      <c r="C335" s="31"/>
      <c r="D335" s="31"/>
      <c r="E335" s="31"/>
      <c r="F335" s="31"/>
      <c r="G335" s="31"/>
      <c r="H335" s="31"/>
      <c r="I335" s="92"/>
      <c r="J335" s="92"/>
      <c r="K335" s="31"/>
      <c r="L335" s="31"/>
      <c r="M335" s="31"/>
      <c r="N335" s="31"/>
      <c r="O335" s="31"/>
    </row>
    <row r="336" spans="1:15" x14ac:dyDescent="0.25">
      <c r="A336" s="37"/>
      <c r="B336" s="45" t="s">
        <v>504</v>
      </c>
      <c r="C336" s="30"/>
      <c r="D336" s="31"/>
      <c r="E336" s="31"/>
      <c r="F336" s="31"/>
      <c r="G336" s="31"/>
      <c r="H336" s="31"/>
      <c r="I336" s="92"/>
      <c r="J336" s="92"/>
      <c r="K336" s="30"/>
      <c r="L336" s="30"/>
      <c r="M336" s="30"/>
      <c r="N336" s="30"/>
      <c r="O336" s="30"/>
    </row>
    <row r="337" spans="1:15" x14ac:dyDescent="0.25">
      <c r="A337" s="38"/>
      <c r="B337" s="31"/>
      <c r="C337" s="31"/>
      <c r="D337" s="31"/>
      <c r="E337" s="31"/>
      <c r="F337" s="31"/>
      <c r="G337" s="31"/>
      <c r="H337" s="31"/>
      <c r="I337" s="92"/>
      <c r="J337" s="92"/>
      <c r="K337" s="76"/>
      <c r="L337" s="30"/>
      <c r="M337" s="30"/>
      <c r="N337" s="30"/>
      <c r="O337" s="30"/>
    </row>
    <row r="338" spans="1:15" x14ac:dyDescent="0.25">
      <c r="A338" s="38"/>
      <c r="B338" s="30"/>
      <c r="C338" s="30"/>
      <c r="D338" s="31"/>
      <c r="E338" s="31"/>
      <c r="F338" s="31"/>
      <c r="G338" s="31"/>
      <c r="H338" s="31"/>
      <c r="I338" s="92"/>
      <c r="J338" s="92"/>
      <c r="K338" s="52">
        <v>916100</v>
      </c>
      <c r="L338" s="45" t="s">
        <v>506</v>
      </c>
      <c r="M338" s="31" t="s">
        <v>388</v>
      </c>
      <c r="N338" s="31"/>
      <c r="O338" s="31"/>
    </row>
    <row r="339" spans="1:15" x14ac:dyDescent="0.25">
      <c r="A339" s="38"/>
      <c r="B339" s="31" t="s">
        <v>774</v>
      </c>
      <c r="C339" s="31" t="s">
        <v>681</v>
      </c>
      <c r="D339" s="31">
        <v>20</v>
      </c>
      <c r="E339" s="31"/>
      <c r="F339" s="31">
        <v>20</v>
      </c>
      <c r="G339" s="31"/>
      <c r="H339" s="31">
        <v>40</v>
      </c>
      <c r="I339" s="92">
        <v>1400</v>
      </c>
      <c r="J339" s="92">
        <f t="shared" si="5"/>
        <v>56000</v>
      </c>
      <c r="K339" s="31"/>
      <c r="L339" s="31"/>
      <c r="M339" s="31"/>
      <c r="N339" s="31"/>
      <c r="O339" s="31"/>
    </row>
    <row r="340" spans="1:15" x14ac:dyDescent="0.25">
      <c r="A340" s="38"/>
      <c r="B340" s="30" t="s">
        <v>775</v>
      </c>
      <c r="C340" s="30" t="s">
        <v>681</v>
      </c>
      <c r="D340" s="31">
        <v>10</v>
      </c>
      <c r="E340" s="31"/>
      <c r="F340" s="31">
        <v>10</v>
      </c>
      <c r="G340" s="31"/>
      <c r="H340" s="31">
        <v>20</v>
      </c>
      <c r="I340" s="92">
        <v>2600</v>
      </c>
      <c r="J340" s="92">
        <f t="shared" si="5"/>
        <v>52000</v>
      </c>
      <c r="K340" s="30"/>
      <c r="L340" s="31"/>
      <c r="M340" s="31"/>
      <c r="N340" s="31"/>
      <c r="O340" s="31"/>
    </row>
    <row r="341" spans="1:15" x14ac:dyDescent="0.25">
      <c r="A341" s="38"/>
      <c r="B341" s="31" t="s">
        <v>776</v>
      </c>
      <c r="C341" s="31" t="s">
        <v>681</v>
      </c>
      <c r="D341" s="31">
        <v>3</v>
      </c>
      <c r="E341" s="31"/>
      <c r="F341" s="31">
        <v>3</v>
      </c>
      <c r="G341" s="31"/>
      <c r="H341" s="31">
        <v>6</v>
      </c>
      <c r="I341" s="92">
        <v>2500</v>
      </c>
      <c r="J341" s="92">
        <f t="shared" si="5"/>
        <v>15000</v>
      </c>
      <c r="K341" s="31"/>
      <c r="L341" s="31"/>
      <c r="M341" s="31"/>
      <c r="N341" s="31"/>
      <c r="O341" s="31"/>
    </row>
    <row r="342" spans="1:15" x14ac:dyDescent="0.25">
      <c r="A342" s="38"/>
      <c r="B342" s="30" t="s">
        <v>777</v>
      </c>
      <c r="C342" s="30" t="s">
        <v>681</v>
      </c>
      <c r="D342" s="31">
        <v>5</v>
      </c>
      <c r="E342" s="31"/>
      <c r="F342" s="31">
        <v>5</v>
      </c>
      <c r="G342" s="31"/>
      <c r="H342" s="31">
        <v>10</v>
      </c>
      <c r="I342" s="92">
        <v>2300</v>
      </c>
      <c r="J342" s="92">
        <f t="shared" si="5"/>
        <v>23000</v>
      </c>
      <c r="K342" s="30"/>
      <c r="L342" s="31"/>
      <c r="M342" s="31"/>
      <c r="N342" s="31"/>
      <c r="O342" s="31"/>
    </row>
    <row r="343" spans="1:15" x14ac:dyDescent="0.25">
      <c r="A343" s="38"/>
      <c r="B343" s="31" t="s">
        <v>781</v>
      </c>
      <c r="C343" s="31" t="s">
        <v>681</v>
      </c>
      <c r="D343" s="31">
        <v>2</v>
      </c>
      <c r="E343" s="31"/>
      <c r="F343" s="31">
        <v>2</v>
      </c>
      <c r="G343" s="31"/>
      <c r="H343" s="31">
        <v>4</v>
      </c>
      <c r="I343" s="92">
        <v>1900</v>
      </c>
      <c r="J343" s="92">
        <f t="shared" si="5"/>
        <v>7600</v>
      </c>
      <c r="K343" s="31"/>
      <c r="L343" s="31"/>
      <c r="M343" s="31"/>
      <c r="N343" s="31"/>
      <c r="O343" s="31"/>
    </row>
    <row r="344" spans="1:15" x14ac:dyDescent="0.25">
      <c r="A344" s="38"/>
      <c r="B344" s="31" t="s">
        <v>780</v>
      </c>
      <c r="C344" s="30" t="s">
        <v>681</v>
      </c>
      <c r="D344" s="31">
        <v>2</v>
      </c>
      <c r="E344" s="31"/>
      <c r="F344" s="31">
        <v>2</v>
      </c>
      <c r="G344" s="31"/>
      <c r="H344" s="31">
        <v>4</v>
      </c>
      <c r="I344" s="92">
        <v>1800</v>
      </c>
      <c r="J344" s="92">
        <f t="shared" si="5"/>
        <v>7200</v>
      </c>
      <c r="K344" s="30"/>
      <c r="L344" s="31"/>
      <c r="M344" s="31"/>
      <c r="N344" s="31"/>
      <c r="O344" s="31"/>
    </row>
    <row r="345" spans="1:15" x14ac:dyDescent="0.25">
      <c r="A345" s="37"/>
      <c r="B345" s="31" t="s">
        <v>779</v>
      </c>
      <c r="C345" s="31" t="s">
        <v>681</v>
      </c>
      <c r="D345" s="31">
        <v>2</v>
      </c>
      <c r="E345" s="31"/>
      <c r="F345" s="31">
        <v>2</v>
      </c>
      <c r="G345" s="31"/>
      <c r="H345" s="31">
        <v>4</v>
      </c>
      <c r="I345" s="92">
        <v>1900</v>
      </c>
      <c r="J345" s="92">
        <f t="shared" si="5"/>
        <v>7600</v>
      </c>
      <c r="K345" s="31"/>
      <c r="L345" s="31"/>
      <c r="M345" s="31"/>
      <c r="N345" s="31"/>
      <c r="O345" s="31"/>
    </row>
    <row r="346" spans="1:15" x14ac:dyDescent="0.25">
      <c r="A346" s="38"/>
      <c r="B346" s="31" t="s">
        <v>778</v>
      </c>
      <c r="C346" s="30" t="s">
        <v>681</v>
      </c>
      <c r="D346" s="31">
        <v>2</v>
      </c>
      <c r="E346" s="31"/>
      <c r="F346" s="31">
        <v>2</v>
      </c>
      <c r="G346" s="31"/>
      <c r="H346" s="31">
        <v>4</v>
      </c>
      <c r="I346" s="92">
        <v>1800</v>
      </c>
      <c r="J346" s="92">
        <f t="shared" si="5"/>
        <v>7200</v>
      </c>
      <c r="K346" s="30"/>
      <c r="L346" s="30"/>
      <c r="M346" s="30"/>
      <c r="N346" s="30"/>
      <c r="O346" s="30"/>
    </row>
    <row r="347" spans="1:15" x14ac:dyDescent="0.25">
      <c r="A347" s="37"/>
      <c r="B347" s="31" t="s">
        <v>782</v>
      </c>
      <c r="C347" s="31" t="s">
        <v>681</v>
      </c>
      <c r="D347" s="31">
        <v>6</v>
      </c>
      <c r="E347" s="31"/>
      <c r="F347" s="31">
        <v>6</v>
      </c>
      <c r="G347" s="31"/>
      <c r="H347" s="31">
        <v>12</v>
      </c>
      <c r="I347" s="92">
        <v>1600</v>
      </c>
      <c r="J347" s="92">
        <f t="shared" si="5"/>
        <v>19200</v>
      </c>
      <c r="K347" s="31"/>
      <c r="L347" s="31"/>
      <c r="M347" s="31"/>
      <c r="N347" s="31"/>
      <c r="O347" s="31"/>
    </row>
    <row r="348" spans="1:15" x14ac:dyDescent="0.25">
      <c r="A348" s="38"/>
      <c r="B348" s="31" t="s">
        <v>783</v>
      </c>
      <c r="C348" s="31" t="s">
        <v>681</v>
      </c>
      <c r="D348" s="31">
        <v>3</v>
      </c>
      <c r="E348" s="31"/>
      <c r="F348" s="31">
        <v>3</v>
      </c>
      <c r="G348" s="31"/>
      <c r="H348" s="31">
        <v>6</v>
      </c>
      <c r="I348" s="92">
        <v>1500</v>
      </c>
      <c r="J348" s="92">
        <f t="shared" si="5"/>
        <v>9000</v>
      </c>
      <c r="K348" s="31"/>
      <c r="L348" s="27"/>
      <c r="M348" s="30"/>
      <c r="N348" s="30"/>
      <c r="O348" s="30"/>
    </row>
    <row r="349" spans="1:15" x14ac:dyDescent="0.25">
      <c r="A349" s="37"/>
      <c r="B349" s="31" t="s">
        <v>784</v>
      </c>
      <c r="C349" s="31" t="s">
        <v>681</v>
      </c>
      <c r="D349" s="31">
        <v>1</v>
      </c>
      <c r="E349" s="31"/>
      <c r="F349" s="31">
        <v>1</v>
      </c>
      <c r="G349" s="31"/>
      <c r="H349" s="31">
        <v>2</v>
      </c>
      <c r="I349" s="92">
        <v>700</v>
      </c>
      <c r="J349" s="92">
        <f t="shared" si="5"/>
        <v>1400</v>
      </c>
      <c r="K349" s="31"/>
      <c r="L349" s="45"/>
      <c r="M349" s="31"/>
      <c r="N349" s="31"/>
      <c r="O349" s="31"/>
    </row>
    <row r="350" spans="1:15" x14ac:dyDescent="0.25">
      <c r="A350" s="38"/>
      <c r="B350" s="30" t="s">
        <v>785</v>
      </c>
      <c r="C350" s="30" t="s">
        <v>550</v>
      </c>
      <c r="D350" s="31">
        <v>20</v>
      </c>
      <c r="E350" s="31"/>
      <c r="F350" s="31">
        <v>20</v>
      </c>
      <c r="G350" s="31"/>
      <c r="H350" s="31">
        <v>40</v>
      </c>
      <c r="I350" s="92">
        <v>150</v>
      </c>
      <c r="J350" s="92">
        <f t="shared" si="5"/>
        <v>6000</v>
      </c>
      <c r="K350" s="30"/>
      <c r="L350" s="30"/>
      <c r="M350" s="30"/>
      <c r="N350" s="30"/>
      <c r="O350" s="30"/>
    </row>
    <row r="351" spans="1:15" x14ac:dyDescent="0.25">
      <c r="A351" s="37"/>
      <c r="B351" s="30" t="s">
        <v>786</v>
      </c>
      <c r="C351" s="30" t="s">
        <v>681</v>
      </c>
      <c r="D351" s="31">
        <v>1</v>
      </c>
      <c r="E351" s="31"/>
      <c r="F351" s="31">
        <v>1</v>
      </c>
      <c r="G351" s="31"/>
      <c r="H351" s="31">
        <v>2</v>
      </c>
      <c r="I351" s="92">
        <v>2450</v>
      </c>
      <c r="J351" s="92">
        <f t="shared" si="5"/>
        <v>4900</v>
      </c>
      <c r="K351" s="30"/>
      <c r="L351" s="31"/>
      <c r="M351" s="31"/>
      <c r="N351" s="31"/>
      <c r="O351" s="31"/>
    </row>
    <row r="352" spans="1:15" x14ac:dyDescent="0.25">
      <c r="A352" s="37"/>
      <c r="B352" s="30" t="s">
        <v>787</v>
      </c>
      <c r="C352" s="30" t="s">
        <v>550</v>
      </c>
      <c r="D352" s="31">
        <v>15</v>
      </c>
      <c r="E352" s="31"/>
      <c r="F352" s="31">
        <v>15</v>
      </c>
      <c r="G352" s="31"/>
      <c r="H352" s="31">
        <v>30</v>
      </c>
      <c r="I352" s="92">
        <v>600</v>
      </c>
      <c r="J352" s="92">
        <f t="shared" si="5"/>
        <v>18000</v>
      </c>
      <c r="K352" s="30"/>
      <c r="L352" s="30"/>
      <c r="M352" s="30"/>
      <c r="N352" s="30"/>
      <c r="O352" s="30"/>
    </row>
    <row r="353" spans="1:15" x14ac:dyDescent="0.25">
      <c r="A353" s="37"/>
      <c r="B353" s="30" t="s">
        <v>788</v>
      </c>
      <c r="C353" s="30" t="s">
        <v>550</v>
      </c>
      <c r="D353" s="31">
        <v>15</v>
      </c>
      <c r="E353" s="31"/>
      <c r="F353" s="31">
        <v>15</v>
      </c>
      <c r="G353" s="31"/>
      <c r="H353" s="31">
        <v>30</v>
      </c>
      <c r="I353" s="92">
        <v>400</v>
      </c>
      <c r="J353" s="92">
        <f t="shared" si="5"/>
        <v>12000</v>
      </c>
      <c r="K353" s="30"/>
      <c r="L353" s="30"/>
      <c r="M353" s="30"/>
      <c r="N353" s="30"/>
      <c r="O353" s="30"/>
    </row>
    <row r="354" spans="1:15" x14ac:dyDescent="0.25">
      <c r="A354" s="37"/>
      <c r="B354" s="30" t="s">
        <v>789</v>
      </c>
      <c r="C354" s="30" t="s">
        <v>550</v>
      </c>
      <c r="D354" s="31">
        <v>4</v>
      </c>
      <c r="E354" s="31"/>
      <c r="F354" s="31">
        <v>4</v>
      </c>
      <c r="G354" s="31"/>
      <c r="H354" s="31">
        <v>8</v>
      </c>
      <c r="I354" s="92">
        <v>1000</v>
      </c>
      <c r="J354" s="92">
        <f t="shared" si="5"/>
        <v>8000</v>
      </c>
      <c r="K354" s="30"/>
      <c r="L354" s="30"/>
      <c r="M354" s="30"/>
      <c r="N354" s="30"/>
      <c r="O354" s="30"/>
    </row>
    <row r="355" spans="1:15" x14ac:dyDescent="0.25">
      <c r="A355" s="37"/>
      <c r="B355" s="30" t="s">
        <v>790</v>
      </c>
      <c r="C355" s="30" t="s">
        <v>550</v>
      </c>
      <c r="D355" s="31">
        <v>4</v>
      </c>
      <c r="E355" s="31"/>
      <c r="F355" s="31">
        <v>4</v>
      </c>
      <c r="G355" s="31"/>
      <c r="H355" s="31">
        <v>8</v>
      </c>
      <c r="I355" s="92">
        <v>900</v>
      </c>
      <c r="J355" s="92">
        <f t="shared" si="5"/>
        <v>7200</v>
      </c>
      <c r="K355" s="30"/>
      <c r="L355" s="30"/>
      <c r="M355" s="30"/>
      <c r="N355" s="30"/>
      <c r="O355" s="30"/>
    </row>
    <row r="356" spans="1:15" x14ac:dyDescent="0.25">
      <c r="A356" s="37"/>
      <c r="B356" s="30" t="s">
        <v>791</v>
      </c>
      <c r="C356" s="30" t="s">
        <v>550</v>
      </c>
      <c r="D356" s="31">
        <v>4</v>
      </c>
      <c r="E356" s="31"/>
      <c r="F356" s="31">
        <v>4</v>
      </c>
      <c r="G356" s="31"/>
      <c r="H356" s="31">
        <v>8</v>
      </c>
      <c r="I356" s="92">
        <v>450</v>
      </c>
      <c r="J356" s="92">
        <f t="shared" si="5"/>
        <v>3600</v>
      </c>
      <c r="K356" s="30"/>
      <c r="L356" s="30"/>
      <c r="M356" s="30"/>
      <c r="N356" s="30"/>
      <c r="O356" s="30"/>
    </row>
    <row r="357" spans="1:15" x14ac:dyDescent="0.25">
      <c r="A357" s="37"/>
      <c r="B357" s="30" t="s">
        <v>792</v>
      </c>
      <c r="C357" s="30" t="s">
        <v>550</v>
      </c>
      <c r="D357" s="31">
        <v>4</v>
      </c>
      <c r="E357" s="31"/>
      <c r="F357" s="31">
        <v>4</v>
      </c>
      <c r="G357" s="31"/>
      <c r="H357" s="31">
        <v>8</v>
      </c>
      <c r="I357" s="92">
        <v>250</v>
      </c>
      <c r="J357" s="92">
        <f t="shared" si="5"/>
        <v>2000</v>
      </c>
      <c r="K357" s="30"/>
      <c r="L357" s="30"/>
      <c r="M357" s="30"/>
      <c r="N357" s="30"/>
      <c r="O357" s="30"/>
    </row>
    <row r="358" spans="1:15" x14ac:dyDescent="0.25">
      <c r="A358" s="37"/>
      <c r="B358" s="30" t="s">
        <v>793</v>
      </c>
      <c r="C358" s="30" t="s">
        <v>550</v>
      </c>
      <c r="D358" s="31">
        <v>8</v>
      </c>
      <c r="E358" s="31"/>
      <c r="F358" s="31">
        <v>8</v>
      </c>
      <c r="G358" s="31"/>
      <c r="H358" s="31">
        <v>16</v>
      </c>
      <c r="I358" s="92">
        <v>12500</v>
      </c>
      <c r="J358" s="92">
        <f t="shared" si="5"/>
        <v>200000</v>
      </c>
      <c r="K358" s="30"/>
      <c r="L358" s="30"/>
      <c r="M358" s="30"/>
      <c r="N358" s="30"/>
      <c r="O358" s="30"/>
    </row>
    <row r="359" spans="1:15" x14ac:dyDescent="0.25">
      <c r="A359" s="37"/>
      <c r="B359" s="30" t="s">
        <v>794</v>
      </c>
      <c r="C359" s="30" t="s">
        <v>550</v>
      </c>
      <c r="D359" s="31">
        <v>6</v>
      </c>
      <c r="E359" s="31"/>
      <c r="F359" s="31">
        <v>6</v>
      </c>
      <c r="G359" s="31"/>
      <c r="H359" s="31">
        <v>12</v>
      </c>
      <c r="I359" s="92">
        <v>11200</v>
      </c>
      <c r="J359" s="92">
        <f t="shared" si="5"/>
        <v>134400</v>
      </c>
      <c r="K359" s="30"/>
      <c r="L359" s="30"/>
      <c r="M359" s="30"/>
      <c r="N359" s="30"/>
      <c r="O359" s="30"/>
    </row>
    <row r="360" spans="1:15" x14ac:dyDescent="0.25">
      <c r="A360" s="37"/>
      <c r="B360" s="30" t="s">
        <v>795</v>
      </c>
      <c r="C360" s="30" t="s">
        <v>550</v>
      </c>
      <c r="D360" s="31">
        <v>4</v>
      </c>
      <c r="E360" s="31"/>
      <c r="F360" s="31">
        <v>4</v>
      </c>
      <c r="G360" s="31"/>
      <c r="H360" s="31">
        <v>8</v>
      </c>
      <c r="I360" s="92">
        <v>10200</v>
      </c>
      <c r="J360" s="92">
        <f t="shared" si="5"/>
        <v>81600</v>
      </c>
      <c r="K360" s="30"/>
      <c r="L360" s="30"/>
      <c r="M360" s="30"/>
      <c r="N360" s="30"/>
      <c r="O360" s="30"/>
    </row>
    <row r="361" spans="1:15" x14ac:dyDescent="0.25">
      <c r="A361" s="37"/>
      <c r="B361" s="30" t="s">
        <v>796</v>
      </c>
      <c r="C361" s="30" t="s">
        <v>550</v>
      </c>
      <c r="D361" s="31">
        <v>3</v>
      </c>
      <c r="E361" s="31"/>
      <c r="F361" s="31">
        <v>3</v>
      </c>
      <c r="G361" s="31"/>
      <c r="H361" s="31">
        <v>6</v>
      </c>
      <c r="I361" s="92">
        <v>1200</v>
      </c>
      <c r="J361" s="92">
        <f t="shared" si="5"/>
        <v>7200</v>
      </c>
      <c r="K361" s="30"/>
      <c r="L361" s="30"/>
      <c r="M361" s="30"/>
      <c r="N361" s="30"/>
      <c r="O361" s="30"/>
    </row>
    <row r="362" spans="1:15" x14ac:dyDescent="0.25">
      <c r="A362" s="37"/>
      <c r="B362" s="30" t="s">
        <v>797</v>
      </c>
      <c r="C362" s="30" t="s">
        <v>550</v>
      </c>
      <c r="D362" s="31">
        <v>1</v>
      </c>
      <c r="E362" s="31"/>
      <c r="F362" s="31">
        <v>1</v>
      </c>
      <c r="G362" s="31"/>
      <c r="H362" s="31">
        <v>2</v>
      </c>
      <c r="I362" s="92">
        <v>1700</v>
      </c>
      <c r="J362" s="92">
        <f t="shared" si="5"/>
        <v>3400</v>
      </c>
      <c r="K362" s="30"/>
      <c r="L362" s="30"/>
      <c r="M362" s="30"/>
      <c r="N362" s="30"/>
      <c r="O362" s="30"/>
    </row>
    <row r="363" spans="1:15" x14ac:dyDescent="0.25">
      <c r="A363" s="37"/>
      <c r="B363" s="30" t="s">
        <v>798</v>
      </c>
      <c r="C363" s="30" t="s">
        <v>550</v>
      </c>
      <c r="D363" s="31">
        <v>1</v>
      </c>
      <c r="E363" s="31"/>
      <c r="F363" s="31">
        <v>1</v>
      </c>
      <c r="G363" s="31"/>
      <c r="H363" s="31">
        <v>2</v>
      </c>
      <c r="I363" s="92">
        <v>2300</v>
      </c>
      <c r="J363" s="92">
        <f t="shared" si="5"/>
        <v>4600</v>
      </c>
      <c r="K363" s="30"/>
      <c r="L363" s="30"/>
      <c r="M363" s="30"/>
      <c r="N363" s="30"/>
      <c r="O363" s="30"/>
    </row>
    <row r="364" spans="1:15" x14ac:dyDescent="0.25">
      <c r="A364" s="37"/>
      <c r="B364" s="30" t="s">
        <v>799</v>
      </c>
      <c r="C364" s="30" t="s">
        <v>550</v>
      </c>
      <c r="D364" s="31">
        <v>40</v>
      </c>
      <c r="E364" s="31"/>
      <c r="F364" s="31">
        <v>40</v>
      </c>
      <c r="G364" s="31"/>
      <c r="H364" s="31">
        <v>80</v>
      </c>
      <c r="I364" s="92">
        <v>1100</v>
      </c>
      <c r="J364" s="92">
        <f t="shared" si="5"/>
        <v>88000</v>
      </c>
      <c r="K364" s="30"/>
      <c r="L364" s="30"/>
      <c r="M364" s="30"/>
      <c r="N364" s="30"/>
      <c r="O364" s="30"/>
    </row>
    <row r="365" spans="1:15" x14ac:dyDescent="0.25">
      <c r="A365" s="37"/>
      <c r="B365" s="30" t="s">
        <v>800</v>
      </c>
      <c r="C365" s="30" t="s">
        <v>550</v>
      </c>
      <c r="D365" s="31">
        <v>10</v>
      </c>
      <c r="E365" s="31"/>
      <c r="F365" s="31">
        <v>10</v>
      </c>
      <c r="G365" s="31"/>
      <c r="H365" s="31">
        <v>20</v>
      </c>
      <c r="I365" s="92">
        <v>6500</v>
      </c>
      <c r="J365" s="92">
        <f t="shared" si="5"/>
        <v>130000</v>
      </c>
      <c r="K365" s="30"/>
      <c r="L365" s="30"/>
      <c r="M365" s="30"/>
      <c r="N365" s="30"/>
      <c r="O365" s="30"/>
    </row>
    <row r="366" spans="1:15" x14ac:dyDescent="0.25">
      <c r="A366" s="38"/>
      <c r="B366" s="30"/>
      <c r="C366" s="30"/>
      <c r="D366" s="31"/>
      <c r="E366" s="31"/>
      <c r="F366" s="31"/>
      <c r="G366" s="31"/>
      <c r="H366" s="31"/>
      <c r="I366" s="92"/>
      <c r="J366" s="92"/>
      <c r="K366" s="30"/>
      <c r="L366" s="30"/>
      <c r="M366" s="30"/>
      <c r="N366" s="30"/>
      <c r="O366" s="30"/>
    </row>
    <row r="367" spans="1:15" x14ac:dyDescent="0.25">
      <c r="A367" s="37"/>
      <c r="B367" s="31"/>
      <c r="C367" s="31"/>
      <c r="D367" s="31"/>
      <c r="E367" s="31"/>
      <c r="F367" s="31"/>
      <c r="G367" s="31"/>
      <c r="H367" s="31"/>
      <c r="I367" s="92"/>
      <c r="J367" s="92"/>
      <c r="K367" s="31"/>
      <c r="L367" s="31"/>
      <c r="M367" s="31"/>
      <c r="N367" s="31"/>
      <c r="O367" s="31"/>
    </row>
    <row r="368" spans="1:15" x14ac:dyDescent="0.25">
      <c r="A368" s="38"/>
      <c r="B368" s="45" t="s">
        <v>496</v>
      </c>
      <c r="C368" s="30"/>
      <c r="D368" s="31"/>
      <c r="E368" s="31"/>
      <c r="F368" s="31"/>
      <c r="G368" s="31"/>
      <c r="H368" s="31"/>
      <c r="I368" s="92"/>
      <c r="J368" s="92"/>
      <c r="K368" s="30"/>
      <c r="L368" s="30"/>
      <c r="M368" s="30"/>
      <c r="N368" s="30"/>
      <c r="O368" s="30"/>
    </row>
    <row r="369" spans="1:15" x14ac:dyDescent="0.25">
      <c r="A369" s="37" t="s">
        <v>185</v>
      </c>
      <c r="B369" s="31"/>
      <c r="C369" s="31"/>
      <c r="D369" s="31"/>
      <c r="E369" s="31"/>
      <c r="F369" s="31"/>
      <c r="G369" s="31"/>
      <c r="H369" s="31"/>
      <c r="I369" s="92"/>
      <c r="J369" s="92"/>
      <c r="K369" s="27"/>
      <c r="L369" s="27"/>
      <c r="M369" s="31"/>
      <c r="N369" s="31"/>
      <c r="O369" s="31"/>
    </row>
    <row r="370" spans="1:15" x14ac:dyDescent="0.25">
      <c r="A370" s="38"/>
      <c r="B370" s="49" t="s">
        <v>723</v>
      </c>
      <c r="C370" s="30" t="s">
        <v>550</v>
      </c>
      <c r="D370" s="31">
        <v>9</v>
      </c>
      <c r="E370" s="31"/>
      <c r="F370" s="31"/>
      <c r="G370" s="31"/>
      <c r="H370" s="31">
        <v>9</v>
      </c>
      <c r="I370" s="92">
        <v>24000</v>
      </c>
      <c r="J370" s="92">
        <f t="shared" ref="J370:J414" si="6">I370*H370</f>
        <v>216000</v>
      </c>
      <c r="K370" s="53">
        <v>485320</v>
      </c>
      <c r="L370" s="46" t="s">
        <v>870</v>
      </c>
      <c r="M370" s="30" t="s">
        <v>388</v>
      </c>
      <c r="N370" s="30"/>
      <c r="O370" s="30"/>
    </row>
    <row r="371" spans="1:15" x14ac:dyDescent="0.25">
      <c r="A371" s="38"/>
      <c r="B371" s="31" t="s">
        <v>724</v>
      </c>
      <c r="C371" s="31" t="s">
        <v>550</v>
      </c>
      <c r="D371" s="31">
        <v>9</v>
      </c>
      <c r="E371" s="31"/>
      <c r="F371" s="31"/>
      <c r="G371" s="31"/>
      <c r="H371" s="31">
        <v>9</v>
      </c>
      <c r="I371" s="92">
        <v>4300</v>
      </c>
      <c r="J371" s="92">
        <f t="shared" si="6"/>
        <v>38700</v>
      </c>
      <c r="K371" s="31"/>
      <c r="L371" s="31"/>
      <c r="M371" s="31"/>
      <c r="N371" s="31"/>
      <c r="O371" s="31"/>
    </row>
    <row r="372" spans="1:15" x14ac:dyDescent="0.25">
      <c r="A372" s="38"/>
      <c r="B372" s="31" t="s">
        <v>755</v>
      </c>
      <c r="C372" s="31" t="s">
        <v>550</v>
      </c>
      <c r="D372" s="31">
        <v>6</v>
      </c>
      <c r="E372" s="31"/>
      <c r="F372" s="31"/>
      <c r="G372" s="31"/>
      <c r="H372" s="31">
        <v>6</v>
      </c>
      <c r="I372" s="92">
        <v>6000</v>
      </c>
      <c r="J372" s="92">
        <f t="shared" si="6"/>
        <v>36000</v>
      </c>
      <c r="K372" s="31"/>
      <c r="L372" s="31"/>
      <c r="M372" s="31"/>
      <c r="N372" s="31"/>
      <c r="O372" s="31"/>
    </row>
    <row r="373" spans="1:15" x14ac:dyDescent="0.25">
      <c r="A373" s="37"/>
      <c r="B373" s="31" t="s">
        <v>756</v>
      </c>
      <c r="C373" s="31" t="s">
        <v>550</v>
      </c>
      <c r="D373" s="31">
        <v>10</v>
      </c>
      <c r="E373" s="31"/>
      <c r="F373" s="31"/>
      <c r="G373" s="31"/>
      <c r="H373" s="31">
        <v>10</v>
      </c>
      <c r="I373" s="92">
        <v>2600</v>
      </c>
      <c r="J373" s="92">
        <f t="shared" si="6"/>
        <v>26000</v>
      </c>
      <c r="K373" s="31"/>
      <c r="L373" s="31"/>
      <c r="M373" s="31"/>
      <c r="N373" s="31"/>
      <c r="O373" s="31"/>
    </row>
    <row r="374" spans="1:15" x14ac:dyDescent="0.25">
      <c r="A374" s="37"/>
      <c r="B374" s="30" t="s">
        <v>754</v>
      </c>
      <c r="C374" s="30" t="s">
        <v>550</v>
      </c>
      <c r="D374" s="31">
        <v>4</v>
      </c>
      <c r="E374" s="31"/>
      <c r="F374" s="31"/>
      <c r="G374" s="31"/>
      <c r="H374" s="31">
        <v>4</v>
      </c>
      <c r="I374" s="92">
        <v>1300</v>
      </c>
      <c r="J374" s="92">
        <f t="shared" si="6"/>
        <v>5200</v>
      </c>
      <c r="K374" s="30"/>
      <c r="L374" s="30"/>
      <c r="M374" s="30"/>
      <c r="N374" s="30"/>
      <c r="O374" s="30"/>
    </row>
    <row r="375" spans="1:15" x14ac:dyDescent="0.25">
      <c r="A375" s="37"/>
      <c r="B375" s="30" t="s">
        <v>764</v>
      </c>
      <c r="C375" s="30" t="s">
        <v>550</v>
      </c>
      <c r="D375" s="31">
        <v>4</v>
      </c>
      <c r="E375" s="31"/>
      <c r="F375" s="31"/>
      <c r="G375" s="31"/>
      <c r="H375" s="31">
        <v>4</v>
      </c>
      <c r="I375" s="92">
        <v>125</v>
      </c>
      <c r="J375" s="92">
        <f t="shared" si="6"/>
        <v>500</v>
      </c>
      <c r="K375" s="30"/>
      <c r="L375" s="30"/>
      <c r="M375" s="30"/>
      <c r="N375" s="30"/>
      <c r="O375" s="30"/>
    </row>
    <row r="376" spans="1:15" x14ac:dyDescent="0.25">
      <c r="A376" s="37"/>
      <c r="B376" s="30" t="s">
        <v>765</v>
      </c>
      <c r="C376" s="30" t="s">
        <v>550</v>
      </c>
      <c r="D376" s="31">
        <v>4</v>
      </c>
      <c r="E376" s="31"/>
      <c r="F376" s="31"/>
      <c r="G376" s="31"/>
      <c r="H376" s="31">
        <v>4</v>
      </c>
      <c r="I376" s="92">
        <v>130</v>
      </c>
      <c r="J376" s="92">
        <f t="shared" si="6"/>
        <v>520</v>
      </c>
      <c r="K376" s="30"/>
      <c r="L376" s="30"/>
      <c r="M376" s="30"/>
      <c r="N376" s="30"/>
      <c r="O376" s="30"/>
    </row>
    <row r="377" spans="1:15" x14ac:dyDescent="0.25">
      <c r="A377" s="37"/>
      <c r="B377" s="30" t="s">
        <v>865</v>
      </c>
      <c r="C377" s="30" t="s">
        <v>550</v>
      </c>
      <c r="D377" s="31">
        <v>4</v>
      </c>
      <c r="E377" s="31"/>
      <c r="F377" s="31"/>
      <c r="G377" s="31"/>
      <c r="H377" s="31">
        <v>4</v>
      </c>
      <c r="I377" s="92">
        <v>4500</v>
      </c>
      <c r="J377" s="92">
        <f t="shared" si="6"/>
        <v>18000</v>
      </c>
      <c r="K377" s="30"/>
      <c r="L377" s="30"/>
      <c r="M377" s="30"/>
      <c r="N377" s="30"/>
      <c r="O377" s="30"/>
    </row>
    <row r="378" spans="1:15" x14ac:dyDescent="0.25">
      <c r="A378" s="37"/>
      <c r="B378" s="30" t="s">
        <v>866</v>
      </c>
      <c r="C378" s="30" t="s">
        <v>550</v>
      </c>
      <c r="D378" s="31">
        <v>2</v>
      </c>
      <c r="E378" s="31"/>
      <c r="F378" s="31"/>
      <c r="G378" s="31"/>
      <c r="H378" s="31">
        <v>2</v>
      </c>
      <c r="I378" s="92">
        <v>7000</v>
      </c>
      <c r="J378" s="92">
        <f t="shared" si="6"/>
        <v>14000</v>
      </c>
      <c r="K378" s="30"/>
      <c r="L378" s="30"/>
      <c r="M378" s="30"/>
      <c r="N378" s="30"/>
      <c r="O378" s="30"/>
    </row>
    <row r="379" spans="1:15" x14ac:dyDescent="0.25">
      <c r="A379" s="37"/>
      <c r="B379" s="30" t="s">
        <v>867</v>
      </c>
      <c r="C379" s="30" t="s">
        <v>550</v>
      </c>
      <c r="D379" s="31">
        <v>6</v>
      </c>
      <c r="E379" s="31"/>
      <c r="F379" s="31"/>
      <c r="G379" s="31"/>
      <c r="H379" s="31">
        <v>6</v>
      </c>
      <c r="I379" s="92">
        <v>6900</v>
      </c>
      <c r="J379" s="92">
        <f t="shared" si="6"/>
        <v>41400</v>
      </c>
      <c r="K379" s="30"/>
      <c r="L379" s="30"/>
      <c r="M379" s="30"/>
      <c r="N379" s="30"/>
      <c r="O379" s="30"/>
    </row>
    <row r="380" spans="1:15" x14ac:dyDescent="0.25">
      <c r="A380" s="37"/>
      <c r="B380" s="30" t="s">
        <v>868</v>
      </c>
      <c r="C380" s="30" t="s">
        <v>550</v>
      </c>
      <c r="D380" s="31">
        <v>10</v>
      </c>
      <c r="E380" s="31"/>
      <c r="F380" s="31"/>
      <c r="G380" s="31"/>
      <c r="H380" s="31">
        <v>10</v>
      </c>
      <c r="I380" s="92">
        <v>8900</v>
      </c>
      <c r="J380" s="92">
        <f t="shared" si="6"/>
        <v>89000</v>
      </c>
      <c r="K380" s="30"/>
      <c r="L380" s="30"/>
      <c r="M380" s="30"/>
      <c r="N380" s="30"/>
      <c r="O380" s="30"/>
    </row>
    <row r="381" spans="1:15" x14ac:dyDescent="0.25">
      <c r="A381" s="37"/>
      <c r="B381" s="30"/>
      <c r="C381" s="30"/>
      <c r="D381" s="31"/>
      <c r="E381" s="31"/>
      <c r="F381" s="31"/>
      <c r="G381" s="31"/>
      <c r="H381" s="31"/>
      <c r="I381" s="92"/>
      <c r="J381" s="92"/>
      <c r="K381" s="30"/>
      <c r="L381" s="30"/>
      <c r="M381" s="30"/>
      <c r="N381" s="30"/>
      <c r="O381" s="30"/>
    </row>
    <row r="382" spans="1:15" x14ac:dyDescent="0.25">
      <c r="A382" s="38"/>
      <c r="B382" s="30"/>
      <c r="C382" s="30"/>
      <c r="D382" s="31"/>
      <c r="E382" s="31"/>
      <c r="F382" s="31"/>
      <c r="G382" s="31"/>
      <c r="H382" s="31"/>
      <c r="I382" s="92"/>
      <c r="J382" s="92"/>
      <c r="K382" s="30"/>
      <c r="L382" s="30"/>
      <c r="M382" s="30"/>
      <c r="N382" s="30"/>
      <c r="O382" s="30"/>
    </row>
    <row r="383" spans="1:15" x14ac:dyDescent="0.25">
      <c r="B383" s="45" t="s">
        <v>503</v>
      </c>
      <c r="C383" s="31"/>
      <c r="D383" s="31"/>
      <c r="E383" s="31"/>
      <c r="F383" s="31"/>
      <c r="G383" s="31"/>
      <c r="H383" s="31"/>
      <c r="I383" s="92"/>
      <c r="J383" s="92"/>
      <c r="K383" s="31"/>
      <c r="L383" s="31"/>
      <c r="M383" s="31"/>
      <c r="N383" s="31"/>
      <c r="O383" s="31"/>
    </row>
    <row r="384" spans="1:15" x14ac:dyDescent="0.25">
      <c r="A384" s="38"/>
      <c r="B384" s="45" t="s">
        <v>497</v>
      </c>
      <c r="C384" s="30"/>
      <c r="D384" s="31"/>
      <c r="E384" s="31"/>
      <c r="F384" s="31"/>
      <c r="G384" s="31"/>
      <c r="H384" s="31"/>
      <c r="I384" s="92"/>
      <c r="J384" s="92"/>
      <c r="K384" s="30"/>
      <c r="L384" s="30"/>
      <c r="M384" s="30"/>
      <c r="N384" s="30"/>
      <c r="O384" s="30"/>
    </row>
    <row r="385" spans="1:15" x14ac:dyDescent="0.25">
      <c r="A385" s="37" t="s">
        <v>234</v>
      </c>
      <c r="B385" s="31"/>
      <c r="C385" s="31"/>
      <c r="D385" s="31"/>
      <c r="E385" s="31"/>
      <c r="F385" s="31"/>
      <c r="G385" s="31"/>
      <c r="H385" s="31"/>
      <c r="I385" s="92"/>
      <c r="J385" s="92"/>
      <c r="M385" s="31"/>
      <c r="N385" s="31"/>
      <c r="O385" s="31"/>
    </row>
    <row r="386" spans="1:15" x14ac:dyDescent="0.25">
      <c r="A386" s="38"/>
      <c r="B386" s="31" t="s">
        <v>682</v>
      </c>
      <c r="C386" s="31" t="s">
        <v>742</v>
      </c>
      <c r="D386" s="31">
        <v>100</v>
      </c>
      <c r="E386" s="31"/>
      <c r="F386" s="31"/>
      <c r="G386" s="31">
        <v>100</v>
      </c>
      <c r="H386" s="31">
        <f>SUM(D386:G386)</f>
        <v>200</v>
      </c>
      <c r="I386" s="92">
        <v>80</v>
      </c>
      <c r="J386" s="92">
        <f t="shared" si="6"/>
        <v>16000</v>
      </c>
      <c r="K386" s="53">
        <v>916600</v>
      </c>
      <c r="L386" s="46" t="s">
        <v>506</v>
      </c>
      <c r="M386" s="31" t="s">
        <v>388</v>
      </c>
      <c r="N386" s="31"/>
      <c r="O386" s="31"/>
    </row>
    <row r="387" spans="1:15" x14ac:dyDescent="0.25">
      <c r="A387" s="37"/>
      <c r="B387" s="31" t="s">
        <v>389</v>
      </c>
      <c r="C387" s="31" t="s">
        <v>550</v>
      </c>
      <c r="D387" s="31">
        <v>100</v>
      </c>
      <c r="E387" s="31"/>
      <c r="F387" s="31"/>
      <c r="G387" s="31">
        <v>100</v>
      </c>
      <c r="H387" s="31">
        <f t="shared" ref="H387:H395" si="7">SUM(D387:G387)</f>
        <v>200</v>
      </c>
      <c r="I387" s="92">
        <v>260</v>
      </c>
      <c r="J387" s="92">
        <f t="shared" si="6"/>
        <v>52000</v>
      </c>
      <c r="K387" s="31"/>
      <c r="L387" s="31"/>
      <c r="M387" s="31"/>
      <c r="N387" s="31"/>
      <c r="O387" s="31"/>
    </row>
    <row r="388" spans="1:15" x14ac:dyDescent="0.25">
      <c r="A388" s="38"/>
      <c r="B388" s="30" t="s">
        <v>500</v>
      </c>
      <c r="C388" s="30" t="s">
        <v>550</v>
      </c>
      <c r="D388" s="31">
        <v>50</v>
      </c>
      <c r="E388" s="31"/>
      <c r="F388" s="31"/>
      <c r="G388" s="31">
        <v>50</v>
      </c>
      <c r="H388" s="31">
        <f t="shared" si="7"/>
        <v>100</v>
      </c>
      <c r="I388" s="92">
        <v>285</v>
      </c>
      <c r="J388" s="92">
        <f t="shared" si="6"/>
        <v>28500</v>
      </c>
      <c r="K388" s="30"/>
      <c r="L388" s="30"/>
      <c r="M388" s="30"/>
      <c r="N388" s="30"/>
      <c r="O388" s="30"/>
    </row>
    <row r="389" spans="1:15" x14ac:dyDescent="0.25">
      <c r="A389" s="38"/>
      <c r="B389" s="31" t="s">
        <v>683</v>
      </c>
      <c r="C389" s="31" t="s">
        <v>550</v>
      </c>
      <c r="D389" s="31">
        <v>25</v>
      </c>
      <c r="E389" s="31"/>
      <c r="F389" s="31"/>
      <c r="G389" s="31">
        <v>25</v>
      </c>
      <c r="H389" s="31">
        <f t="shared" si="7"/>
        <v>50</v>
      </c>
      <c r="I389" s="92">
        <v>120</v>
      </c>
      <c r="J389" s="92">
        <f t="shared" si="6"/>
        <v>6000</v>
      </c>
      <c r="K389" s="31"/>
      <c r="L389" s="31"/>
      <c r="M389" s="31"/>
      <c r="N389" s="31"/>
      <c r="O389" s="31"/>
    </row>
    <row r="390" spans="1:15" x14ac:dyDescent="0.25">
      <c r="A390" s="37"/>
      <c r="B390" s="31" t="s">
        <v>684</v>
      </c>
      <c r="C390" s="31" t="s">
        <v>743</v>
      </c>
      <c r="D390" s="31">
        <v>15</v>
      </c>
      <c r="E390" s="31"/>
      <c r="F390" s="31"/>
      <c r="G390" s="31">
        <v>15</v>
      </c>
      <c r="H390" s="31">
        <f t="shared" si="7"/>
        <v>30</v>
      </c>
      <c r="I390" s="92">
        <v>310</v>
      </c>
      <c r="J390" s="92">
        <f t="shared" si="6"/>
        <v>9300</v>
      </c>
      <c r="K390" s="31"/>
      <c r="L390" s="31"/>
      <c r="M390" s="31"/>
      <c r="N390" s="31"/>
      <c r="O390" s="31"/>
    </row>
    <row r="391" spans="1:15" x14ac:dyDescent="0.25">
      <c r="A391" s="38"/>
      <c r="B391" s="30" t="s">
        <v>685</v>
      </c>
      <c r="C391" s="30" t="s">
        <v>744</v>
      </c>
      <c r="D391" s="31">
        <v>25</v>
      </c>
      <c r="E391" s="31"/>
      <c r="F391" s="31"/>
      <c r="G391" s="31">
        <v>25</v>
      </c>
      <c r="H391" s="31">
        <f t="shared" si="7"/>
        <v>50</v>
      </c>
      <c r="I391" s="92">
        <v>2900</v>
      </c>
      <c r="J391" s="92">
        <f t="shared" si="6"/>
        <v>145000</v>
      </c>
      <c r="K391" s="30"/>
      <c r="L391" s="30"/>
      <c r="M391" s="30"/>
      <c r="N391" s="30"/>
      <c r="O391" s="30"/>
    </row>
    <row r="392" spans="1:15" x14ac:dyDescent="0.25">
      <c r="A392" s="37"/>
      <c r="B392" s="31" t="s">
        <v>686</v>
      </c>
      <c r="C392" s="31" t="s">
        <v>558</v>
      </c>
      <c r="D392" s="31">
        <v>10</v>
      </c>
      <c r="E392" s="31"/>
      <c r="F392" s="31"/>
      <c r="G392" s="31">
        <v>10</v>
      </c>
      <c r="H392" s="31">
        <f t="shared" si="7"/>
        <v>20</v>
      </c>
      <c r="I392" s="92">
        <v>540</v>
      </c>
      <c r="J392" s="92">
        <f t="shared" si="6"/>
        <v>10800</v>
      </c>
      <c r="K392" s="31"/>
      <c r="L392" s="31"/>
      <c r="M392" s="31"/>
      <c r="N392" s="31"/>
      <c r="O392" s="31"/>
    </row>
    <row r="393" spans="1:15" x14ac:dyDescent="0.25">
      <c r="A393" s="38" t="s">
        <v>230</v>
      </c>
      <c r="B393" s="30" t="s">
        <v>387</v>
      </c>
      <c r="C393" s="30" t="s">
        <v>745</v>
      </c>
      <c r="D393" s="31">
        <v>50</v>
      </c>
      <c r="E393" s="31"/>
      <c r="F393" s="31"/>
      <c r="G393" s="31">
        <v>50</v>
      </c>
      <c r="H393" s="31">
        <f t="shared" si="7"/>
        <v>100</v>
      </c>
      <c r="I393" s="92">
        <v>360</v>
      </c>
      <c r="J393" s="92">
        <f t="shared" si="6"/>
        <v>36000</v>
      </c>
      <c r="K393" s="30"/>
      <c r="L393" s="30"/>
      <c r="M393" s="30"/>
      <c r="N393" s="30"/>
      <c r="O393" s="30"/>
    </row>
    <row r="394" spans="1:15" x14ac:dyDescent="0.25">
      <c r="A394" s="37"/>
      <c r="B394" s="31" t="s">
        <v>687</v>
      </c>
      <c r="C394" s="31" t="s">
        <v>746</v>
      </c>
      <c r="D394" s="31">
        <v>150</v>
      </c>
      <c r="E394" s="31"/>
      <c r="F394" s="31"/>
      <c r="G394" s="31">
        <v>150</v>
      </c>
      <c r="H394" s="31">
        <f t="shared" si="7"/>
        <v>300</v>
      </c>
      <c r="I394" s="92">
        <v>120</v>
      </c>
      <c r="J394" s="92">
        <f t="shared" si="6"/>
        <v>36000</v>
      </c>
      <c r="K394" s="31"/>
      <c r="L394" s="31"/>
      <c r="M394" s="31"/>
      <c r="N394" s="31"/>
      <c r="O394" s="31"/>
    </row>
    <row r="395" spans="1:15" x14ac:dyDescent="0.25">
      <c r="A395" s="38"/>
      <c r="B395" s="30" t="s">
        <v>688</v>
      </c>
      <c r="C395" s="30" t="s">
        <v>550</v>
      </c>
      <c r="D395" s="31">
        <v>30</v>
      </c>
      <c r="E395" s="31"/>
      <c r="F395" s="31"/>
      <c r="G395" s="31">
        <v>30</v>
      </c>
      <c r="H395" s="31">
        <f t="shared" si="7"/>
        <v>60</v>
      </c>
      <c r="I395" s="92">
        <v>480</v>
      </c>
      <c r="J395" s="92">
        <f t="shared" si="6"/>
        <v>28800</v>
      </c>
      <c r="K395" s="30"/>
      <c r="L395" s="30"/>
      <c r="M395" s="30"/>
      <c r="N395" s="30"/>
      <c r="O395" s="30"/>
    </row>
    <row r="396" spans="1:15" x14ac:dyDescent="0.25">
      <c r="A396" s="37"/>
      <c r="B396" s="31" t="s">
        <v>501</v>
      </c>
      <c r="C396" s="31" t="s">
        <v>747</v>
      </c>
      <c r="D396" s="31">
        <v>150</v>
      </c>
      <c r="E396" s="31"/>
      <c r="F396" s="31"/>
      <c r="G396" s="31">
        <v>150</v>
      </c>
      <c r="H396" s="31">
        <v>300</v>
      </c>
      <c r="I396" s="92">
        <v>270</v>
      </c>
      <c r="J396" s="92">
        <f t="shared" si="6"/>
        <v>81000</v>
      </c>
      <c r="K396" s="31"/>
      <c r="L396" s="31"/>
      <c r="M396" s="31"/>
      <c r="N396" s="31"/>
      <c r="O396" s="31"/>
    </row>
    <row r="397" spans="1:15" x14ac:dyDescent="0.25">
      <c r="A397" s="38"/>
      <c r="B397" s="30" t="s">
        <v>502</v>
      </c>
      <c r="C397" s="30" t="s">
        <v>748</v>
      </c>
      <c r="D397" s="31">
        <v>100</v>
      </c>
      <c r="E397" s="31"/>
      <c r="F397" s="31"/>
      <c r="G397" s="31">
        <v>100</v>
      </c>
      <c r="H397" s="31">
        <v>200</v>
      </c>
      <c r="I397" s="92">
        <v>230</v>
      </c>
      <c r="J397" s="92">
        <f t="shared" si="6"/>
        <v>46000</v>
      </c>
      <c r="K397" s="30"/>
      <c r="L397" s="30"/>
      <c r="M397" s="30"/>
      <c r="N397" s="30"/>
      <c r="O397" s="30"/>
    </row>
    <row r="398" spans="1:15" x14ac:dyDescent="0.25">
      <c r="A398" s="37"/>
      <c r="B398" s="31" t="s">
        <v>691</v>
      </c>
      <c r="C398" s="31" t="s">
        <v>767</v>
      </c>
      <c r="D398" s="31">
        <v>50</v>
      </c>
      <c r="E398" s="31"/>
      <c r="F398" s="31"/>
      <c r="G398" s="31">
        <v>50</v>
      </c>
      <c r="H398" s="31">
        <v>100</v>
      </c>
      <c r="I398" s="92">
        <v>56</v>
      </c>
      <c r="J398" s="92">
        <f t="shared" si="6"/>
        <v>5600</v>
      </c>
      <c r="K398" s="31"/>
      <c r="L398" s="31"/>
      <c r="M398" s="31"/>
      <c r="N398" s="31"/>
      <c r="O398" s="31"/>
    </row>
    <row r="399" spans="1:15" x14ac:dyDescent="0.25">
      <c r="A399" s="38"/>
      <c r="B399" s="30" t="s">
        <v>498</v>
      </c>
      <c r="C399" s="30" t="s">
        <v>767</v>
      </c>
      <c r="D399" s="31">
        <v>50</v>
      </c>
      <c r="E399" s="31"/>
      <c r="F399" s="31"/>
      <c r="G399" s="31">
        <v>50</v>
      </c>
      <c r="H399" s="31">
        <v>100</v>
      </c>
      <c r="I399" s="92">
        <v>58</v>
      </c>
      <c r="J399" s="92">
        <f t="shared" si="6"/>
        <v>5800</v>
      </c>
      <c r="K399" s="30"/>
      <c r="L399" s="30"/>
      <c r="M399" s="30"/>
      <c r="N399" s="30"/>
      <c r="O399" s="30"/>
    </row>
    <row r="400" spans="1:15" x14ac:dyDescent="0.25">
      <c r="A400" s="37" t="s">
        <v>210</v>
      </c>
      <c r="B400" s="31" t="s">
        <v>499</v>
      </c>
      <c r="C400" s="31" t="s">
        <v>767</v>
      </c>
      <c r="D400" s="31">
        <v>70</v>
      </c>
      <c r="E400" s="31"/>
      <c r="F400" s="31"/>
      <c r="G400" s="31">
        <v>70</v>
      </c>
      <c r="H400" s="31">
        <v>140</v>
      </c>
      <c r="I400" s="92">
        <v>690</v>
      </c>
      <c r="J400" s="92">
        <f t="shared" si="6"/>
        <v>96600</v>
      </c>
      <c r="M400" s="31"/>
      <c r="N400" s="31"/>
      <c r="O400" s="31"/>
    </row>
    <row r="401" spans="1:15" x14ac:dyDescent="0.25">
      <c r="A401" s="37"/>
      <c r="B401" s="30" t="s">
        <v>692</v>
      </c>
      <c r="C401" s="30" t="s">
        <v>749</v>
      </c>
      <c r="D401" s="31">
        <v>50</v>
      </c>
      <c r="E401" s="31"/>
      <c r="F401" s="31"/>
      <c r="G401" s="31">
        <v>50</v>
      </c>
      <c r="H401" s="31">
        <v>100</v>
      </c>
      <c r="I401" s="92">
        <v>155</v>
      </c>
      <c r="J401" s="92">
        <f t="shared" si="6"/>
        <v>15500</v>
      </c>
      <c r="K401" s="53"/>
      <c r="L401" s="46"/>
      <c r="M401" s="30"/>
      <c r="N401" s="30"/>
      <c r="O401" s="30"/>
    </row>
    <row r="402" spans="1:15" x14ac:dyDescent="0.25">
      <c r="A402" s="38"/>
      <c r="B402" s="30" t="s">
        <v>694</v>
      </c>
      <c r="C402" s="30" t="s">
        <v>750</v>
      </c>
      <c r="D402" s="31">
        <v>70</v>
      </c>
      <c r="E402" s="31"/>
      <c r="F402" s="31"/>
      <c r="G402" s="31">
        <v>70</v>
      </c>
      <c r="H402" s="31">
        <v>140</v>
      </c>
      <c r="I402" s="92">
        <v>375</v>
      </c>
      <c r="J402" s="92">
        <f t="shared" si="6"/>
        <v>52500</v>
      </c>
      <c r="K402" s="30"/>
      <c r="L402" s="30"/>
      <c r="M402" s="30"/>
      <c r="N402" s="30"/>
      <c r="O402" s="30"/>
    </row>
    <row r="403" spans="1:15" x14ac:dyDescent="0.25">
      <c r="A403" s="37"/>
      <c r="B403" s="31" t="s">
        <v>695</v>
      </c>
      <c r="C403" s="31" t="s">
        <v>751</v>
      </c>
      <c r="D403" s="31">
        <v>50</v>
      </c>
      <c r="E403" s="31"/>
      <c r="F403" s="31"/>
      <c r="G403" s="31">
        <v>50</v>
      </c>
      <c r="H403" s="31">
        <v>100</v>
      </c>
      <c r="I403" s="92">
        <v>750</v>
      </c>
      <c r="J403" s="92">
        <f t="shared" si="6"/>
        <v>75000</v>
      </c>
      <c r="K403" s="31"/>
      <c r="L403" s="31"/>
      <c r="M403" s="31"/>
      <c r="N403" s="31"/>
      <c r="O403" s="31"/>
    </row>
    <row r="404" spans="1:15" x14ac:dyDescent="0.25">
      <c r="A404" s="37"/>
      <c r="B404" s="30" t="s">
        <v>696</v>
      </c>
      <c r="C404" s="30" t="s">
        <v>768</v>
      </c>
      <c r="D404" s="31">
        <v>50</v>
      </c>
      <c r="E404" s="31"/>
      <c r="F404" s="31"/>
      <c r="G404" s="31">
        <v>50</v>
      </c>
      <c r="H404" s="31">
        <v>100</v>
      </c>
      <c r="I404" s="92">
        <v>135</v>
      </c>
      <c r="J404" s="92">
        <f t="shared" si="6"/>
        <v>13500</v>
      </c>
      <c r="K404" s="30"/>
      <c r="L404" s="30"/>
      <c r="M404" s="30"/>
      <c r="N404" s="30"/>
      <c r="O404" s="30"/>
    </row>
    <row r="405" spans="1:15" x14ac:dyDescent="0.25">
      <c r="A405" s="37"/>
      <c r="B405" s="30"/>
      <c r="C405" s="30"/>
      <c r="D405" s="31"/>
      <c r="E405" s="31"/>
      <c r="F405" s="31"/>
      <c r="G405" s="31"/>
      <c r="H405" s="31"/>
      <c r="I405" s="92"/>
      <c r="J405" s="92"/>
      <c r="K405" s="30"/>
      <c r="L405" s="30"/>
      <c r="M405" s="30"/>
      <c r="N405" s="30"/>
      <c r="O405" s="30"/>
    </row>
    <row r="406" spans="1:15" x14ac:dyDescent="0.25">
      <c r="A406" s="37"/>
      <c r="B406" s="45" t="s">
        <v>863</v>
      </c>
      <c r="C406" s="30"/>
      <c r="D406" s="31"/>
      <c r="E406" s="31"/>
      <c r="F406" s="31"/>
      <c r="G406" s="31"/>
      <c r="H406" s="31"/>
      <c r="I406" s="92"/>
      <c r="J406" s="92"/>
      <c r="K406" s="30"/>
      <c r="L406" s="30"/>
      <c r="M406" s="30"/>
      <c r="N406" s="30"/>
      <c r="O406" s="30"/>
    </row>
    <row r="407" spans="1:15" x14ac:dyDescent="0.25">
      <c r="A407" s="37"/>
      <c r="B407" s="45"/>
      <c r="C407" s="30"/>
      <c r="D407" s="31"/>
      <c r="E407" s="31"/>
      <c r="F407" s="31"/>
      <c r="G407" s="31"/>
      <c r="H407" s="31"/>
      <c r="I407" s="92"/>
      <c r="J407" s="92"/>
      <c r="K407" s="30"/>
      <c r="L407" s="30"/>
      <c r="M407" s="30"/>
      <c r="N407" s="30"/>
      <c r="O407" s="30"/>
    </row>
    <row r="408" spans="1:15" x14ac:dyDescent="0.25">
      <c r="A408" s="38"/>
      <c r="B408" s="30" t="s">
        <v>771</v>
      </c>
      <c r="C408" s="30" t="s">
        <v>550</v>
      </c>
      <c r="D408" s="31">
        <v>50</v>
      </c>
      <c r="E408" s="31"/>
      <c r="F408" s="31"/>
      <c r="G408" s="31"/>
      <c r="H408" s="31">
        <v>50</v>
      </c>
      <c r="I408" s="92">
        <v>195</v>
      </c>
      <c r="J408" s="92">
        <f t="shared" si="6"/>
        <v>9750</v>
      </c>
      <c r="K408" s="30"/>
      <c r="L408" s="30"/>
      <c r="M408" s="30"/>
      <c r="N408" s="30"/>
      <c r="O408" s="30"/>
    </row>
    <row r="409" spans="1:15" x14ac:dyDescent="0.25">
      <c r="A409" s="37"/>
      <c r="B409" s="31" t="s">
        <v>697</v>
      </c>
      <c r="C409" s="31" t="s">
        <v>550</v>
      </c>
      <c r="D409" s="31">
        <v>50</v>
      </c>
      <c r="E409" s="31"/>
      <c r="F409" s="31"/>
      <c r="G409" s="31"/>
      <c r="H409" s="31">
        <v>50</v>
      </c>
      <c r="I409" s="92">
        <v>185</v>
      </c>
      <c r="J409" s="92">
        <f t="shared" si="6"/>
        <v>9250</v>
      </c>
      <c r="K409" s="31"/>
      <c r="L409" s="31"/>
      <c r="M409" s="31"/>
      <c r="N409" s="31"/>
      <c r="O409" s="31"/>
    </row>
    <row r="410" spans="1:15" x14ac:dyDescent="0.25">
      <c r="A410" s="38"/>
      <c r="B410" s="30" t="s">
        <v>698</v>
      </c>
      <c r="C410" s="30" t="s">
        <v>752</v>
      </c>
      <c r="D410" s="31">
        <v>50</v>
      </c>
      <c r="E410" s="31"/>
      <c r="F410" s="31"/>
      <c r="G410" s="31"/>
      <c r="H410" s="31">
        <v>50</v>
      </c>
      <c r="I410" s="92">
        <v>190</v>
      </c>
      <c r="J410" s="92">
        <f t="shared" si="6"/>
        <v>9500</v>
      </c>
      <c r="K410" s="30"/>
      <c r="L410" s="30"/>
      <c r="M410" s="30"/>
      <c r="N410" s="30"/>
      <c r="O410" s="30"/>
    </row>
    <row r="411" spans="1:15" x14ac:dyDescent="0.25">
      <c r="A411" s="37"/>
      <c r="B411" s="31" t="s">
        <v>699</v>
      </c>
      <c r="C411" s="31" t="s">
        <v>550</v>
      </c>
      <c r="D411" s="31">
        <v>50</v>
      </c>
      <c r="E411" s="31"/>
      <c r="F411" s="31"/>
      <c r="G411" s="31"/>
      <c r="H411" s="31">
        <v>50</v>
      </c>
      <c r="I411" s="92">
        <v>45</v>
      </c>
      <c r="J411" s="92">
        <f t="shared" si="6"/>
        <v>2250</v>
      </c>
      <c r="K411" s="31"/>
      <c r="L411" s="31"/>
      <c r="M411" s="31"/>
      <c r="N411" s="31"/>
      <c r="O411" s="31"/>
    </row>
    <row r="412" spans="1:15" x14ac:dyDescent="0.25">
      <c r="A412" s="38"/>
      <c r="B412" s="30" t="s">
        <v>700</v>
      </c>
      <c r="C412" s="30" t="s">
        <v>752</v>
      </c>
      <c r="D412" s="31">
        <v>50</v>
      </c>
      <c r="E412" s="31"/>
      <c r="F412" s="31"/>
      <c r="G412" s="31"/>
      <c r="H412" s="31">
        <v>50</v>
      </c>
      <c r="I412" s="92">
        <v>375</v>
      </c>
      <c r="J412" s="92">
        <f t="shared" si="6"/>
        <v>18750</v>
      </c>
      <c r="K412" s="30"/>
      <c r="L412" s="30"/>
      <c r="M412" s="30"/>
      <c r="N412" s="30"/>
      <c r="O412" s="30"/>
    </row>
    <row r="413" spans="1:15" x14ac:dyDescent="0.25">
      <c r="A413" s="37"/>
      <c r="B413" s="31" t="s">
        <v>701</v>
      </c>
      <c r="C413" s="31" t="s">
        <v>550</v>
      </c>
      <c r="D413" s="31">
        <v>60</v>
      </c>
      <c r="E413" s="31"/>
      <c r="F413" s="31"/>
      <c r="G413" s="31"/>
      <c r="H413" s="31">
        <v>60</v>
      </c>
      <c r="I413" s="92">
        <v>350</v>
      </c>
      <c r="J413" s="92">
        <f t="shared" si="6"/>
        <v>21000</v>
      </c>
      <c r="K413" s="31"/>
      <c r="L413" s="31"/>
      <c r="M413" s="31"/>
      <c r="N413" s="31"/>
      <c r="O413" s="31"/>
    </row>
    <row r="414" spans="1:15" x14ac:dyDescent="0.25">
      <c r="A414" s="38"/>
      <c r="B414" s="30" t="s">
        <v>702</v>
      </c>
      <c r="C414" s="30" t="s">
        <v>550</v>
      </c>
      <c r="D414" s="31">
        <v>60</v>
      </c>
      <c r="E414" s="31"/>
      <c r="F414" s="31"/>
      <c r="G414" s="31"/>
      <c r="H414" s="31">
        <v>60</v>
      </c>
      <c r="I414" s="92">
        <v>260</v>
      </c>
      <c r="J414" s="92">
        <f t="shared" si="6"/>
        <v>15600</v>
      </c>
      <c r="K414" s="30"/>
      <c r="L414" s="30"/>
      <c r="M414" s="30"/>
      <c r="N414" s="30"/>
      <c r="O414" s="30"/>
    </row>
    <row r="415" spans="1:15" x14ac:dyDescent="0.25">
      <c r="A415" s="38"/>
      <c r="B415" s="31" t="s">
        <v>703</v>
      </c>
      <c r="C415" s="31" t="s">
        <v>550</v>
      </c>
      <c r="D415" s="31">
        <v>60</v>
      </c>
      <c r="E415" s="31"/>
      <c r="F415" s="31"/>
      <c r="G415" s="31"/>
      <c r="H415" s="31">
        <v>60</v>
      </c>
      <c r="I415" s="92">
        <v>650</v>
      </c>
      <c r="J415" s="92">
        <f t="shared" ref="J415:J468" si="8">I415*H415</f>
        <v>39000</v>
      </c>
      <c r="K415" s="31"/>
      <c r="L415" s="31"/>
      <c r="M415" s="31"/>
      <c r="N415" s="31"/>
      <c r="O415" s="31"/>
    </row>
    <row r="416" spans="1:15" x14ac:dyDescent="0.25">
      <c r="A416" s="38"/>
      <c r="B416" s="31" t="s">
        <v>769</v>
      </c>
      <c r="C416" s="31" t="s">
        <v>550</v>
      </c>
      <c r="D416" s="31">
        <v>10</v>
      </c>
      <c r="E416" s="31"/>
      <c r="F416" s="31"/>
      <c r="G416" s="31"/>
      <c r="H416" s="31">
        <v>10</v>
      </c>
      <c r="I416" s="92">
        <v>950</v>
      </c>
      <c r="J416" s="92">
        <f t="shared" si="8"/>
        <v>9500</v>
      </c>
      <c r="K416" s="31"/>
      <c r="L416" s="31"/>
      <c r="M416" s="31"/>
      <c r="N416" s="31"/>
      <c r="O416" s="31"/>
    </row>
    <row r="417" spans="1:15" x14ac:dyDescent="0.25">
      <c r="A417" s="38"/>
      <c r="B417" s="31" t="s">
        <v>770</v>
      </c>
      <c r="C417" s="31" t="s">
        <v>550</v>
      </c>
      <c r="D417" s="31">
        <v>50</v>
      </c>
      <c r="E417" s="31"/>
      <c r="F417" s="31"/>
      <c r="G417" s="31"/>
      <c r="H417" s="31">
        <v>50</v>
      </c>
      <c r="I417" s="92">
        <v>180</v>
      </c>
      <c r="J417" s="92">
        <f t="shared" si="8"/>
        <v>9000</v>
      </c>
      <c r="K417" s="31"/>
      <c r="L417" s="31"/>
      <c r="M417" s="31"/>
      <c r="N417" s="31"/>
      <c r="O417" s="31"/>
    </row>
    <row r="418" spans="1:15" x14ac:dyDescent="0.25">
      <c r="A418" s="38"/>
      <c r="B418" s="31" t="s">
        <v>772</v>
      </c>
      <c r="C418" s="31" t="s">
        <v>550</v>
      </c>
      <c r="D418" s="31">
        <v>10</v>
      </c>
      <c r="E418" s="31"/>
      <c r="F418" s="31"/>
      <c r="G418" s="31"/>
      <c r="H418" s="31">
        <v>10</v>
      </c>
      <c r="I418" s="92">
        <v>750</v>
      </c>
      <c r="J418" s="92">
        <f t="shared" si="8"/>
        <v>7500</v>
      </c>
      <c r="K418" s="31"/>
      <c r="L418" s="31"/>
      <c r="M418" s="31"/>
      <c r="N418" s="31"/>
      <c r="O418" s="31"/>
    </row>
    <row r="419" spans="1:15" x14ac:dyDescent="0.25">
      <c r="A419" s="38"/>
      <c r="B419" s="31" t="s">
        <v>773</v>
      </c>
      <c r="C419" s="31" t="s">
        <v>550</v>
      </c>
      <c r="D419" s="31">
        <v>50</v>
      </c>
      <c r="E419" s="31"/>
      <c r="F419" s="31"/>
      <c r="G419" s="31"/>
      <c r="H419" s="31">
        <v>50</v>
      </c>
      <c r="I419" s="92">
        <v>112</v>
      </c>
      <c r="J419" s="92">
        <f t="shared" si="8"/>
        <v>5600</v>
      </c>
      <c r="K419" s="31"/>
      <c r="L419" s="31"/>
      <c r="M419" s="31"/>
      <c r="N419" s="31"/>
      <c r="O419" s="31"/>
    </row>
    <row r="420" spans="1:15" x14ac:dyDescent="0.25">
      <c r="A420" s="38"/>
      <c r="B420" s="31"/>
      <c r="C420" s="31"/>
      <c r="D420" s="31"/>
      <c r="E420" s="31"/>
      <c r="F420" s="31"/>
      <c r="G420" s="31"/>
      <c r="H420" s="31"/>
      <c r="I420" s="92"/>
      <c r="J420" s="92"/>
      <c r="K420" s="31"/>
      <c r="L420" s="31"/>
      <c r="M420" s="31"/>
      <c r="N420" s="31"/>
      <c r="O420" s="31"/>
    </row>
    <row r="421" spans="1:15" x14ac:dyDescent="0.25">
      <c r="A421" s="37"/>
      <c r="B421" s="31"/>
      <c r="C421" s="31"/>
      <c r="D421" s="31"/>
      <c r="E421" s="31"/>
      <c r="F421" s="31"/>
      <c r="G421" s="31"/>
      <c r="H421" s="31"/>
      <c r="I421" s="92"/>
      <c r="J421" s="92"/>
      <c r="K421" s="31"/>
      <c r="L421" s="31"/>
      <c r="M421" s="31"/>
      <c r="N421" s="31"/>
      <c r="O421" s="31"/>
    </row>
    <row r="422" spans="1:15" x14ac:dyDescent="0.25">
      <c r="A422" s="38"/>
      <c r="B422" s="30"/>
      <c r="C422" s="30"/>
      <c r="D422" s="31"/>
      <c r="E422" s="31"/>
      <c r="F422" s="31"/>
      <c r="G422" s="31"/>
      <c r="H422" s="31"/>
      <c r="I422" s="92"/>
      <c r="J422" s="92"/>
      <c r="K422" s="30"/>
      <c r="L422" s="30"/>
      <c r="M422" s="30"/>
      <c r="N422" s="30"/>
      <c r="O422" s="30"/>
    </row>
    <row r="423" spans="1:15" x14ac:dyDescent="0.25">
      <c r="A423" s="38"/>
      <c r="B423" s="46" t="s">
        <v>761</v>
      </c>
      <c r="C423" s="31"/>
      <c r="D423" s="31"/>
      <c r="E423" s="31"/>
      <c r="F423" s="31"/>
      <c r="G423" s="31"/>
      <c r="H423" s="31"/>
      <c r="I423" s="92"/>
      <c r="J423" s="92"/>
      <c r="K423" s="53">
        <v>31304000</v>
      </c>
      <c r="L423" s="46" t="s">
        <v>507</v>
      </c>
      <c r="M423" s="31" t="s">
        <v>388</v>
      </c>
      <c r="N423" s="31"/>
      <c r="O423" s="31"/>
    </row>
    <row r="424" spans="1:15" x14ac:dyDescent="0.25">
      <c r="A424" s="38"/>
      <c r="B424" s="46"/>
      <c r="C424" s="31"/>
      <c r="D424" s="31"/>
      <c r="E424" s="31"/>
      <c r="F424" s="31"/>
      <c r="G424" s="31"/>
      <c r="H424" s="31"/>
      <c r="I424" s="92" t="s">
        <v>508</v>
      </c>
      <c r="J424" s="92"/>
      <c r="K424" s="31"/>
      <c r="L424" s="31"/>
      <c r="M424" s="31"/>
      <c r="N424" s="31"/>
      <c r="O424" s="31"/>
    </row>
    <row r="425" spans="1:15" x14ac:dyDescent="0.25">
      <c r="A425" s="38"/>
      <c r="B425" s="46" t="s">
        <v>720</v>
      </c>
      <c r="C425" s="31"/>
      <c r="D425" s="31"/>
      <c r="E425" s="31"/>
      <c r="F425" s="31"/>
      <c r="G425" s="31"/>
      <c r="H425" s="31"/>
      <c r="I425" s="92"/>
      <c r="J425" s="92"/>
      <c r="K425" s="31"/>
      <c r="L425" s="31"/>
      <c r="M425" s="31"/>
      <c r="N425" s="31"/>
      <c r="O425" s="31"/>
    </row>
    <row r="426" spans="1:15" x14ac:dyDescent="0.25">
      <c r="A426" s="38"/>
      <c r="B426" s="46"/>
      <c r="C426" s="31"/>
      <c r="D426" s="31"/>
      <c r="E426" s="31"/>
      <c r="F426" s="31"/>
      <c r="G426" s="31"/>
      <c r="H426" s="31"/>
      <c r="I426" s="92"/>
      <c r="J426" s="92"/>
      <c r="K426" s="31"/>
      <c r="L426" s="31"/>
      <c r="M426" s="31"/>
      <c r="N426" s="31"/>
      <c r="O426" s="31"/>
    </row>
    <row r="427" spans="1:15" x14ac:dyDescent="0.25">
      <c r="A427" s="38"/>
      <c r="B427" s="31" t="s">
        <v>707</v>
      </c>
      <c r="C427" s="31" t="s">
        <v>550</v>
      </c>
      <c r="D427" s="31">
        <v>100</v>
      </c>
      <c r="E427" s="31"/>
      <c r="F427" s="31">
        <v>100</v>
      </c>
      <c r="G427" s="31"/>
      <c r="H427" s="31">
        <v>200</v>
      </c>
      <c r="I427" s="92">
        <v>16000</v>
      </c>
      <c r="J427" s="92">
        <f t="shared" si="8"/>
        <v>3200000</v>
      </c>
      <c r="K427" s="31"/>
      <c r="L427" s="31"/>
      <c r="M427" s="31"/>
      <c r="N427" s="31"/>
      <c r="O427" s="31"/>
    </row>
    <row r="428" spans="1:15" x14ac:dyDescent="0.25">
      <c r="A428" s="38"/>
      <c r="B428" s="31" t="s">
        <v>704</v>
      </c>
      <c r="C428" s="31" t="s">
        <v>550</v>
      </c>
      <c r="D428" s="31">
        <v>100</v>
      </c>
      <c r="E428" s="31"/>
      <c r="F428" s="31">
        <v>100</v>
      </c>
      <c r="G428" s="31"/>
      <c r="H428" s="31">
        <v>200</v>
      </c>
      <c r="I428" s="92">
        <v>5500</v>
      </c>
      <c r="J428" s="92">
        <f t="shared" si="8"/>
        <v>1100000</v>
      </c>
      <c r="K428" s="31"/>
      <c r="L428" s="31"/>
      <c r="M428" s="31"/>
      <c r="N428" s="31"/>
      <c r="O428" s="31"/>
    </row>
    <row r="429" spans="1:15" x14ac:dyDescent="0.25">
      <c r="A429" s="38"/>
      <c r="B429" s="31" t="s">
        <v>705</v>
      </c>
      <c r="C429" s="31" t="s">
        <v>550</v>
      </c>
      <c r="D429" s="31">
        <v>150</v>
      </c>
      <c r="E429" s="31"/>
      <c r="F429" s="31">
        <v>150</v>
      </c>
      <c r="G429" s="31"/>
      <c r="H429" s="31">
        <v>300</v>
      </c>
      <c r="I429" s="92">
        <v>1200</v>
      </c>
      <c r="J429" s="92">
        <f t="shared" si="8"/>
        <v>360000</v>
      </c>
      <c r="K429" s="31"/>
      <c r="L429" s="31"/>
      <c r="M429" s="31"/>
      <c r="N429" s="31"/>
      <c r="O429" s="31"/>
    </row>
    <row r="430" spans="1:15" x14ac:dyDescent="0.25">
      <c r="A430" s="38"/>
      <c r="B430" s="31" t="s">
        <v>706</v>
      </c>
      <c r="C430" s="31" t="s">
        <v>550</v>
      </c>
      <c r="D430" s="31">
        <v>100</v>
      </c>
      <c r="E430" s="31"/>
      <c r="F430" s="31">
        <v>100</v>
      </c>
      <c r="G430" s="31"/>
      <c r="H430" s="31">
        <v>200</v>
      </c>
      <c r="I430" s="92">
        <v>8600</v>
      </c>
      <c r="J430" s="92">
        <f t="shared" si="8"/>
        <v>1720000</v>
      </c>
      <c r="K430" s="31"/>
      <c r="L430" s="31"/>
      <c r="M430" s="31"/>
      <c r="N430" s="31"/>
      <c r="O430" s="31"/>
    </row>
    <row r="431" spans="1:15" x14ac:dyDescent="0.25">
      <c r="A431" s="38"/>
      <c r="B431" s="31" t="s">
        <v>708</v>
      </c>
      <c r="C431" s="31" t="s">
        <v>550</v>
      </c>
      <c r="D431" s="31">
        <v>100</v>
      </c>
      <c r="E431" s="31"/>
      <c r="F431" s="31">
        <v>100</v>
      </c>
      <c r="G431" s="31"/>
      <c r="H431" s="31">
        <v>200</v>
      </c>
      <c r="I431" s="92">
        <v>7500</v>
      </c>
      <c r="J431" s="92">
        <f t="shared" si="8"/>
        <v>1500000</v>
      </c>
      <c r="K431" s="31"/>
      <c r="L431" s="31"/>
      <c r="M431" s="31"/>
      <c r="N431" s="31"/>
      <c r="O431" s="31"/>
    </row>
    <row r="432" spans="1:15" x14ac:dyDescent="0.25">
      <c r="A432" s="38"/>
      <c r="B432" s="31" t="s">
        <v>710</v>
      </c>
      <c r="C432" s="31" t="s">
        <v>550</v>
      </c>
      <c r="D432" s="31">
        <v>250</v>
      </c>
      <c r="E432" s="31"/>
      <c r="F432" s="31">
        <v>250</v>
      </c>
      <c r="G432" s="31"/>
      <c r="H432" s="31">
        <v>500</v>
      </c>
      <c r="I432" s="92">
        <v>2100</v>
      </c>
      <c r="J432" s="92">
        <f t="shared" si="8"/>
        <v>1050000</v>
      </c>
      <c r="K432" s="31"/>
      <c r="L432" s="31"/>
      <c r="M432" s="31"/>
      <c r="N432" s="31"/>
      <c r="O432" s="31"/>
    </row>
    <row r="433" spans="1:15" x14ac:dyDescent="0.25">
      <c r="A433" s="38"/>
      <c r="B433" s="31" t="s">
        <v>709</v>
      </c>
      <c r="C433" s="31" t="s">
        <v>550</v>
      </c>
      <c r="D433" s="31">
        <v>250</v>
      </c>
      <c r="E433" s="31"/>
      <c r="F433" s="31">
        <v>250</v>
      </c>
      <c r="G433" s="31"/>
      <c r="H433" s="31">
        <v>500</v>
      </c>
      <c r="I433" s="92">
        <v>2900</v>
      </c>
      <c r="J433" s="92">
        <f t="shared" si="8"/>
        <v>1450000</v>
      </c>
      <c r="K433" s="31"/>
      <c r="L433" s="31"/>
      <c r="M433" s="31"/>
      <c r="N433" s="31"/>
      <c r="O433" s="31"/>
    </row>
    <row r="434" spans="1:15" x14ac:dyDescent="0.25">
      <c r="A434" s="38"/>
      <c r="B434" s="31" t="s">
        <v>711</v>
      </c>
      <c r="C434" s="31" t="s">
        <v>550</v>
      </c>
      <c r="D434" s="31">
        <v>250</v>
      </c>
      <c r="E434" s="31"/>
      <c r="F434" s="31">
        <v>250</v>
      </c>
      <c r="G434" s="31"/>
      <c r="H434" s="31">
        <v>500</v>
      </c>
      <c r="I434" s="92">
        <v>1800</v>
      </c>
      <c r="J434" s="92">
        <f t="shared" si="8"/>
        <v>900000</v>
      </c>
      <c r="K434" s="31"/>
      <c r="L434" s="31"/>
      <c r="M434" s="31"/>
      <c r="N434" s="31"/>
      <c r="O434" s="31"/>
    </row>
    <row r="435" spans="1:15" x14ac:dyDescent="0.25">
      <c r="A435" s="38"/>
      <c r="B435" s="31" t="s">
        <v>712</v>
      </c>
      <c r="C435" s="31" t="s">
        <v>550</v>
      </c>
      <c r="D435" s="31">
        <v>50</v>
      </c>
      <c r="E435" s="31"/>
      <c r="F435" s="31">
        <v>50</v>
      </c>
      <c r="G435" s="31"/>
      <c r="H435" s="31">
        <v>100</v>
      </c>
      <c r="I435" s="92">
        <v>8500</v>
      </c>
      <c r="J435" s="92">
        <f t="shared" si="8"/>
        <v>850000</v>
      </c>
      <c r="K435" s="31"/>
      <c r="L435" s="31"/>
      <c r="M435" s="31"/>
      <c r="N435" s="31"/>
      <c r="O435" s="31"/>
    </row>
    <row r="436" spans="1:15" x14ac:dyDescent="0.25">
      <c r="A436" s="38"/>
      <c r="B436" s="31" t="s">
        <v>716</v>
      </c>
      <c r="C436" s="31" t="s">
        <v>550</v>
      </c>
      <c r="D436" s="31">
        <v>50</v>
      </c>
      <c r="E436" s="31"/>
      <c r="F436" s="31">
        <v>50</v>
      </c>
      <c r="G436" s="31"/>
      <c r="H436" s="31">
        <v>100</v>
      </c>
      <c r="I436" s="92">
        <v>13000</v>
      </c>
      <c r="J436" s="92">
        <f t="shared" si="8"/>
        <v>1300000</v>
      </c>
      <c r="K436" s="31"/>
      <c r="L436" s="31"/>
      <c r="M436" s="31"/>
      <c r="N436" s="31"/>
      <c r="O436" s="31"/>
    </row>
    <row r="437" spans="1:15" x14ac:dyDescent="0.25">
      <c r="A437" s="38"/>
      <c r="B437" s="31" t="s">
        <v>715</v>
      </c>
      <c r="C437" s="31" t="s">
        <v>550</v>
      </c>
      <c r="D437" s="31">
        <v>100</v>
      </c>
      <c r="E437" s="31"/>
      <c r="F437" s="31">
        <v>100</v>
      </c>
      <c r="G437" s="31"/>
      <c r="H437" s="31">
        <v>200</v>
      </c>
      <c r="I437" s="92">
        <v>850</v>
      </c>
      <c r="J437" s="92">
        <f t="shared" si="8"/>
        <v>170000</v>
      </c>
      <c r="K437" s="31"/>
      <c r="L437" s="31"/>
      <c r="M437" s="31"/>
      <c r="N437" s="31"/>
      <c r="O437" s="31"/>
    </row>
    <row r="438" spans="1:15" x14ac:dyDescent="0.25">
      <c r="A438" s="38"/>
      <c r="B438" s="31" t="s">
        <v>713</v>
      </c>
      <c r="C438" s="31" t="s">
        <v>550</v>
      </c>
      <c r="D438" s="31">
        <v>100</v>
      </c>
      <c r="E438" s="31"/>
      <c r="F438" s="31">
        <v>100</v>
      </c>
      <c r="G438" s="31"/>
      <c r="H438" s="31">
        <v>200</v>
      </c>
      <c r="I438" s="92">
        <v>1100</v>
      </c>
      <c r="J438" s="92">
        <f t="shared" si="8"/>
        <v>220000</v>
      </c>
      <c r="K438" s="31"/>
      <c r="L438" s="31"/>
      <c r="M438" s="31"/>
      <c r="N438" s="31"/>
      <c r="O438" s="31"/>
    </row>
    <row r="439" spans="1:15" x14ac:dyDescent="0.25">
      <c r="A439" s="37"/>
      <c r="B439" s="31" t="s">
        <v>714</v>
      </c>
      <c r="C439" s="31" t="s">
        <v>550</v>
      </c>
      <c r="D439" s="31">
        <v>200</v>
      </c>
      <c r="E439" s="31"/>
      <c r="F439" s="31">
        <v>200</v>
      </c>
      <c r="G439" s="31"/>
      <c r="H439" s="31">
        <v>400</v>
      </c>
      <c r="I439" s="92">
        <v>210</v>
      </c>
      <c r="J439" s="92">
        <f t="shared" si="8"/>
        <v>84000</v>
      </c>
      <c r="K439" s="31"/>
      <c r="L439" s="31"/>
      <c r="M439" s="31"/>
      <c r="N439" s="31"/>
      <c r="O439" s="31"/>
    </row>
    <row r="440" spans="1:15" x14ac:dyDescent="0.25">
      <c r="A440" s="37"/>
      <c r="B440" s="30" t="s">
        <v>722</v>
      </c>
      <c r="C440" s="30" t="s">
        <v>550</v>
      </c>
      <c r="D440" s="31">
        <v>2000</v>
      </c>
      <c r="E440" s="31"/>
      <c r="F440" s="31">
        <v>2000</v>
      </c>
      <c r="G440" s="31"/>
      <c r="H440" s="31">
        <v>4000</v>
      </c>
      <c r="I440" s="92">
        <v>250</v>
      </c>
      <c r="J440" s="92">
        <f t="shared" si="8"/>
        <v>1000000</v>
      </c>
      <c r="K440" s="30"/>
      <c r="L440" s="30"/>
      <c r="M440" s="30"/>
      <c r="N440" s="30"/>
      <c r="O440" s="30"/>
    </row>
    <row r="441" spans="1:15" x14ac:dyDescent="0.25">
      <c r="A441" s="37"/>
      <c r="B441" s="30" t="s">
        <v>717</v>
      </c>
      <c r="C441" s="30" t="s">
        <v>550</v>
      </c>
      <c r="D441" s="31">
        <v>2000</v>
      </c>
      <c r="E441" s="31"/>
      <c r="F441" s="31">
        <v>2000</v>
      </c>
      <c r="G441" s="31"/>
      <c r="H441" s="31">
        <v>4000</v>
      </c>
      <c r="I441" s="92">
        <v>600</v>
      </c>
      <c r="J441" s="92">
        <f t="shared" si="8"/>
        <v>2400000</v>
      </c>
      <c r="K441" s="75"/>
      <c r="L441" s="75"/>
      <c r="M441" s="30"/>
      <c r="N441" s="30"/>
      <c r="O441" s="30"/>
    </row>
    <row r="442" spans="1:15" x14ac:dyDescent="0.25">
      <c r="A442" s="37"/>
      <c r="B442" s="30" t="s">
        <v>718</v>
      </c>
      <c r="C442" s="30" t="s">
        <v>550</v>
      </c>
      <c r="D442" s="31">
        <v>500</v>
      </c>
      <c r="E442" s="31"/>
      <c r="F442" s="31">
        <v>500</v>
      </c>
      <c r="G442" s="31"/>
      <c r="H442" s="31">
        <v>1000</v>
      </c>
      <c r="I442" s="92">
        <v>2300</v>
      </c>
      <c r="J442" s="92">
        <f t="shared" si="8"/>
        <v>2300000</v>
      </c>
      <c r="K442" s="75"/>
      <c r="L442" s="75"/>
      <c r="M442" s="30"/>
      <c r="N442" s="30"/>
      <c r="O442" s="30"/>
    </row>
    <row r="443" spans="1:15" x14ac:dyDescent="0.25">
      <c r="A443" s="37"/>
      <c r="B443" s="30" t="s">
        <v>719</v>
      </c>
      <c r="C443" s="30" t="s">
        <v>550</v>
      </c>
      <c r="D443" s="31">
        <v>500</v>
      </c>
      <c r="E443" s="31"/>
      <c r="F443" s="31">
        <v>500</v>
      </c>
      <c r="G443" s="31"/>
      <c r="H443" s="31">
        <v>1000</v>
      </c>
      <c r="I443" s="92">
        <v>7500</v>
      </c>
      <c r="J443" s="92">
        <f t="shared" si="8"/>
        <v>7500000</v>
      </c>
      <c r="K443" s="75"/>
      <c r="L443" s="75"/>
      <c r="M443" s="30"/>
      <c r="N443" s="30"/>
      <c r="O443" s="30"/>
    </row>
    <row r="444" spans="1:15" x14ac:dyDescent="0.25">
      <c r="A444" s="37"/>
      <c r="B444" s="30" t="s">
        <v>721</v>
      </c>
      <c r="C444" s="30" t="s">
        <v>550</v>
      </c>
      <c r="D444" s="31">
        <v>500</v>
      </c>
      <c r="E444" s="31"/>
      <c r="F444" s="31">
        <v>500</v>
      </c>
      <c r="G444" s="31"/>
      <c r="H444" s="31">
        <v>1000</v>
      </c>
      <c r="I444" s="92">
        <v>4200</v>
      </c>
      <c r="J444" s="92">
        <f t="shared" si="8"/>
        <v>4200000</v>
      </c>
      <c r="K444" s="75"/>
      <c r="L444" s="75"/>
      <c r="M444" s="30"/>
      <c r="N444" s="30"/>
      <c r="O444" s="30"/>
    </row>
    <row r="445" spans="1:15" x14ac:dyDescent="0.25">
      <c r="A445" s="38"/>
      <c r="B445" s="30"/>
      <c r="C445" s="30"/>
      <c r="D445" s="31"/>
      <c r="E445" s="31"/>
      <c r="F445" s="31"/>
      <c r="G445" s="31"/>
      <c r="H445" s="31"/>
      <c r="I445" s="92"/>
      <c r="J445" s="92"/>
      <c r="K445" s="75"/>
      <c r="L445" s="75"/>
      <c r="M445" s="30"/>
      <c r="N445" s="30"/>
      <c r="O445" s="30"/>
    </row>
    <row r="446" spans="1:15" x14ac:dyDescent="0.25">
      <c r="A446" s="37" t="s">
        <v>291</v>
      </c>
      <c r="B446" s="31"/>
      <c r="C446" s="31"/>
      <c r="D446" s="31"/>
      <c r="E446" s="31"/>
      <c r="F446" s="31"/>
      <c r="G446" s="31"/>
      <c r="H446" s="31"/>
      <c r="I446" s="92"/>
      <c r="J446" s="92"/>
      <c r="M446" s="31"/>
      <c r="N446" s="31"/>
      <c r="O446" s="31"/>
    </row>
    <row r="447" spans="1:15" x14ac:dyDescent="0.25">
      <c r="A447" s="38"/>
      <c r="B447" s="45"/>
      <c r="C447" s="30"/>
      <c r="D447" s="31"/>
      <c r="E447" s="31" t="s">
        <v>864</v>
      </c>
      <c r="F447" s="31"/>
      <c r="G447" s="31"/>
      <c r="H447" s="31"/>
      <c r="I447" s="92"/>
      <c r="J447" s="92"/>
      <c r="K447" s="53"/>
      <c r="L447" s="46"/>
      <c r="M447" s="30"/>
      <c r="N447" s="30"/>
      <c r="O447" s="30"/>
    </row>
    <row r="448" spans="1:15" x14ac:dyDescent="0.25">
      <c r="A448" s="37"/>
      <c r="B448" s="31"/>
      <c r="C448" s="31"/>
      <c r="D448" s="31"/>
      <c r="E448" s="31"/>
      <c r="F448" s="31"/>
      <c r="G448" s="31"/>
      <c r="H448" s="31"/>
      <c r="I448" s="92"/>
      <c r="J448" s="92"/>
      <c r="K448" s="31"/>
      <c r="L448" s="31"/>
      <c r="M448" s="31"/>
      <c r="N448" s="31"/>
      <c r="O448" s="31"/>
    </row>
    <row r="449" spans="1:15" x14ac:dyDescent="0.25">
      <c r="A449" s="37"/>
      <c r="B449" s="45" t="s">
        <v>732</v>
      </c>
      <c r="C449" s="30"/>
      <c r="D449" s="31"/>
      <c r="E449" s="31"/>
      <c r="F449" s="31"/>
      <c r="G449" s="31"/>
      <c r="H449" s="31"/>
      <c r="I449" s="92"/>
      <c r="J449" s="92"/>
      <c r="K449" s="53">
        <v>58543700</v>
      </c>
      <c r="L449" s="46" t="s">
        <v>507</v>
      </c>
      <c r="M449" s="30" t="s">
        <v>388</v>
      </c>
      <c r="N449" s="30"/>
      <c r="O449" s="30"/>
    </row>
    <row r="450" spans="1:15" x14ac:dyDescent="0.25">
      <c r="A450" s="37"/>
      <c r="B450" s="30"/>
      <c r="C450" s="30"/>
      <c r="D450" s="31"/>
      <c r="E450" s="31"/>
      <c r="F450" s="31"/>
      <c r="G450" s="31"/>
      <c r="H450" s="31"/>
      <c r="I450" s="92"/>
      <c r="J450" s="92"/>
      <c r="K450" s="30"/>
      <c r="L450" s="30"/>
      <c r="M450" s="30"/>
      <c r="N450" s="30"/>
      <c r="O450" s="30"/>
    </row>
    <row r="451" spans="1:15" x14ac:dyDescent="0.25">
      <c r="A451" s="37"/>
      <c r="B451" s="30" t="s">
        <v>725</v>
      </c>
      <c r="C451" s="30" t="s">
        <v>550</v>
      </c>
      <c r="D451" s="31">
        <v>1000</v>
      </c>
      <c r="E451" s="31">
        <v>1000</v>
      </c>
      <c r="F451" s="31">
        <v>1000</v>
      </c>
      <c r="G451" s="31">
        <v>1000</v>
      </c>
      <c r="H451" s="31">
        <v>4000</v>
      </c>
      <c r="I451" s="92">
        <v>600</v>
      </c>
      <c r="J451" s="92">
        <f t="shared" si="8"/>
        <v>2400000</v>
      </c>
      <c r="K451" s="30"/>
      <c r="L451" s="30"/>
      <c r="M451" s="30"/>
      <c r="N451" s="30"/>
      <c r="O451" s="30"/>
    </row>
    <row r="452" spans="1:15" x14ac:dyDescent="0.25">
      <c r="A452" s="37"/>
      <c r="B452" s="30" t="s">
        <v>726</v>
      </c>
      <c r="C452" s="30" t="s">
        <v>550</v>
      </c>
      <c r="D452" s="31">
        <v>5000</v>
      </c>
      <c r="E452" s="31">
        <v>5000</v>
      </c>
      <c r="F452" s="31">
        <v>5000</v>
      </c>
      <c r="G452" s="31">
        <v>5000</v>
      </c>
      <c r="H452" s="31">
        <v>20000</v>
      </c>
      <c r="I452" s="92">
        <v>650</v>
      </c>
      <c r="J452" s="92">
        <f t="shared" si="8"/>
        <v>13000000</v>
      </c>
      <c r="K452" s="30"/>
      <c r="L452" s="30"/>
      <c r="M452" s="30"/>
      <c r="N452" s="30"/>
      <c r="O452" s="30"/>
    </row>
    <row r="453" spans="1:15" x14ac:dyDescent="0.25">
      <c r="A453" s="37"/>
      <c r="B453" s="30" t="s">
        <v>727</v>
      </c>
      <c r="C453" s="30" t="s">
        <v>550</v>
      </c>
      <c r="D453" s="31">
        <v>50</v>
      </c>
      <c r="E453" s="31">
        <v>50</v>
      </c>
      <c r="F453" s="31">
        <v>50</v>
      </c>
      <c r="G453" s="31">
        <v>50</v>
      </c>
      <c r="H453" s="31">
        <v>200</v>
      </c>
      <c r="I453" s="92">
        <v>4800</v>
      </c>
      <c r="J453" s="92">
        <f t="shared" si="8"/>
        <v>960000</v>
      </c>
      <c r="K453" s="30"/>
      <c r="L453" s="30"/>
      <c r="M453" s="30"/>
      <c r="N453" s="30"/>
      <c r="O453" s="30"/>
    </row>
    <row r="454" spans="1:15" x14ac:dyDescent="0.25">
      <c r="A454" s="37"/>
      <c r="B454" s="30" t="s">
        <v>728</v>
      </c>
      <c r="C454" s="30" t="s">
        <v>550</v>
      </c>
      <c r="D454" s="31" t="s">
        <v>757</v>
      </c>
      <c r="E454" s="31" t="s">
        <v>757</v>
      </c>
      <c r="F454" s="31" t="s">
        <v>757</v>
      </c>
      <c r="G454" s="31" t="s">
        <v>757</v>
      </c>
      <c r="H454" s="31"/>
      <c r="I454" s="92"/>
      <c r="J454" s="92">
        <v>14000000</v>
      </c>
      <c r="K454" s="30"/>
      <c r="L454" s="30"/>
      <c r="M454" s="30"/>
      <c r="N454" s="30"/>
      <c r="O454" s="30"/>
    </row>
    <row r="455" spans="1:15" x14ac:dyDescent="0.25">
      <c r="A455" s="37"/>
      <c r="B455" s="30" t="s">
        <v>733</v>
      </c>
      <c r="C455" s="30" t="s">
        <v>550</v>
      </c>
      <c r="D455" s="31">
        <v>400</v>
      </c>
      <c r="E455" s="31">
        <v>400</v>
      </c>
      <c r="F455" s="31">
        <v>400</v>
      </c>
      <c r="G455" s="31">
        <v>400</v>
      </c>
      <c r="H455" s="31">
        <v>1600</v>
      </c>
      <c r="I455" s="92">
        <v>5500</v>
      </c>
      <c r="J455" s="92">
        <v>9440000</v>
      </c>
      <c r="K455" s="30"/>
      <c r="L455" s="30"/>
      <c r="M455" s="30"/>
      <c r="N455" s="30"/>
      <c r="O455" s="30"/>
    </row>
    <row r="456" spans="1:15" x14ac:dyDescent="0.25">
      <c r="A456" s="37"/>
      <c r="B456" s="30" t="s">
        <v>729</v>
      </c>
      <c r="C456" s="30"/>
      <c r="D456" s="31">
        <v>18750</v>
      </c>
      <c r="E456" s="31">
        <v>18750</v>
      </c>
      <c r="F456" s="31">
        <v>18750</v>
      </c>
      <c r="G456" s="31">
        <v>18750</v>
      </c>
      <c r="H456" s="31">
        <v>75000</v>
      </c>
      <c r="I456" s="92">
        <v>210</v>
      </c>
      <c r="J456" s="92">
        <f t="shared" si="8"/>
        <v>15750000</v>
      </c>
      <c r="K456" s="30"/>
      <c r="L456" s="30"/>
      <c r="M456" s="30"/>
      <c r="N456" s="30"/>
      <c r="O456" s="30"/>
    </row>
    <row r="457" spans="1:15" x14ac:dyDescent="0.25">
      <c r="A457" s="37"/>
      <c r="B457" s="30" t="s">
        <v>731</v>
      </c>
      <c r="C457" s="30" t="s">
        <v>758</v>
      </c>
      <c r="D457" s="31">
        <v>500</v>
      </c>
      <c r="E457" s="31">
        <v>500</v>
      </c>
      <c r="F457" s="31">
        <v>500</v>
      </c>
      <c r="G457" s="31">
        <v>500</v>
      </c>
      <c r="H457" s="31">
        <v>2000</v>
      </c>
      <c r="I457" s="92">
        <v>4.1500000000000004</v>
      </c>
      <c r="J457" s="92">
        <f t="shared" si="8"/>
        <v>8300</v>
      </c>
      <c r="K457" s="30"/>
      <c r="L457" s="30"/>
      <c r="M457" s="30"/>
      <c r="N457" s="30"/>
      <c r="O457" s="30"/>
    </row>
    <row r="458" spans="1:15" x14ac:dyDescent="0.25">
      <c r="A458" s="37"/>
      <c r="B458" s="30" t="s">
        <v>730</v>
      </c>
      <c r="C458" s="30"/>
      <c r="D458" s="31">
        <v>325</v>
      </c>
      <c r="E458" s="31">
        <v>325</v>
      </c>
      <c r="F458" s="31">
        <v>325</v>
      </c>
      <c r="G458" s="31">
        <v>325</v>
      </c>
      <c r="H458" s="31">
        <v>1300</v>
      </c>
      <c r="I458" s="92">
        <v>6</v>
      </c>
      <c r="J458" s="92">
        <f t="shared" si="8"/>
        <v>7800</v>
      </c>
      <c r="K458" s="30"/>
      <c r="L458" s="30"/>
      <c r="M458" s="30"/>
      <c r="N458" s="30"/>
      <c r="O458" s="30"/>
    </row>
    <row r="459" spans="1:15" x14ac:dyDescent="0.25">
      <c r="A459" s="37"/>
      <c r="B459" s="30"/>
      <c r="C459" s="30"/>
      <c r="D459" s="31"/>
      <c r="E459" s="31"/>
      <c r="F459" s="31"/>
      <c r="G459" s="31"/>
      <c r="H459" s="31"/>
      <c r="I459" s="92"/>
      <c r="J459" s="92"/>
      <c r="K459" s="30"/>
      <c r="L459" s="30"/>
      <c r="M459" s="30"/>
      <c r="N459" s="30"/>
      <c r="O459" s="30"/>
    </row>
    <row r="460" spans="1:15" x14ac:dyDescent="0.25">
      <c r="A460" s="37"/>
      <c r="B460" s="30"/>
      <c r="C460" s="30"/>
      <c r="D460" s="31"/>
      <c r="E460" s="31"/>
      <c r="F460" s="31"/>
      <c r="G460" s="31"/>
      <c r="H460" s="31"/>
      <c r="I460" s="92"/>
      <c r="J460" s="92"/>
      <c r="K460" s="30"/>
      <c r="L460" s="30"/>
      <c r="M460" s="30"/>
      <c r="N460" s="30"/>
      <c r="O460" s="30"/>
    </row>
    <row r="461" spans="1:15" x14ac:dyDescent="0.25">
      <c r="A461" s="37"/>
      <c r="B461" s="45" t="s">
        <v>734</v>
      </c>
      <c r="C461" s="30"/>
      <c r="D461" s="31"/>
      <c r="E461" s="31"/>
      <c r="F461" s="31"/>
      <c r="G461" s="31"/>
      <c r="H461" s="31"/>
      <c r="I461" s="92"/>
      <c r="J461" s="92"/>
      <c r="K461" s="53"/>
      <c r="L461" s="46"/>
      <c r="M461" s="30"/>
      <c r="N461" s="30"/>
      <c r="O461" s="30"/>
    </row>
    <row r="462" spans="1:15" x14ac:dyDescent="0.25">
      <c r="A462" s="37"/>
      <c r="B462" s="30"/>
      <c r="C462" s="30"/>
      <c r="D462" s="31"/>
      <c r="E462" s="31"/>
      <c r="F462" s="31"/>
      <c r="G462" s="31"/>
      <c r="H462" s="31"/>
      <c r="I462" s="92"/>
      <c r="J462" s="92"/>
      <c r="K462" s="30"/>
      <c r="L462" s="30"/>
      <c r="M462" s="30"/>
      <c r="N462" s="30"/>
      <c r="O462" s="30"/>
    </row>
    <row r="463" spans="1:15" x14ac:dyDescent="0.25">
      <c r="A463" s="37"/>
      <c r="B463" s="30" t="s">
        <v>735</v>
      </c>
      <c r="C463" s="30" t="s">
        <v>550</v>
      </c>
      <c r="D463" s="31">
        <v>3000</v>
      </c>
      <c r="E463" s="31">
        <v>3000</v>
      </c>
      <c r="F463" s="31">
        <v>3000</v>
      </c>
      <c r="G463" s="31">
        <v>3000</v>
      </c>
      <c r="H463" s="31">
        <v>12000</v>
      </c>
      <c r="I463" s="92">
        <v>90</v>
      </c>
      <c r="J463" s="92">
        <f t="shared" si="8"/>
        <v>1080000</v>
      </c>
      <c r="K463" s="30"/>
      <c r="L463" s="30"/>
      <c r="M463" s="30"/>
      <c r="N463" s="30"/>
      <c r="O463" s="30"/>
    </row>
    <row r="464" spans="1:15" x14ac:dyDescent="0.25">
      <c r="A464" s="37"/>
      <c r="B464" s="30" t="s">
        <v>736</v>
      </c>
      <c r="C464" s="30" t="s">
        <v>550</v>
      </c>
      <c r="D464" s="31">
        <v>1500</v>
      </c>
      <c r="E464" s="31">
        <v>1500</v>
      </c>
      <c r="F464" s="31">
        <v>1500</v>
      </c>
      <c r="G464" s="31">
        <v>1500</v>
      </c>
      <c r="H464" s="31">
        <v>6000</v>
      </c>
      <c r="I464" s="92">
        <v>39</v>
      </c>
      <c r="J464" s="92">
        <f t="shared" si="8"/>
        <v>234000</v>
      </c>
      <c r="K464" s="30"/>
      <c r="L464" s="30"/>
      <c r="M464" s="30"/>
      <c r="N464" s="30"/>
      <c r="O464" s="30"/>
    </row>
    <row r="465" spans="1:15" x14ac:dyDescent="0.25">
      <c r="A465" s="37"/>
      <c r="B465" s="30" t="s">
        <v>737</v>
      </c>
      <c r="C465" s="30" t="s">
        <v>550</v>
      </c>
      <c r="D465" s="31">
        <v>1200</v>
      </c>
      <c r="E465" s="31">
        <v>1200</v>
      </c>
      <c r="F465" s="31">
        <v>1200</v>
      </c>
      <c r="G465" s="31">
        <v>1200</v>
      </c>
      <c r="H465" s="31">
        <v>4800</v>
      </c>
      <c r="I465" s="92">
        <v>250</v>
      </c>
      <c r="J465" s="92">
        <f t="shared" si="8"/>
        <v>1200000</v>
      </c>
      <c r="K465" s="30"/>
      <c r="L465" s="30"/>
      <c r="M465" s="30"/>
      <c r="N465" s="30"/>
      <c r="O465" s="30"/>
    </row>
    <row r="466" spans="1:15" x14ac:dyDescent="0.25">
      <c r="A466" s="37"/>
      <c r="B466" s="30" t="s">
        <v>738</v>
      </c>
      <c r="C466" s="30" t="s">
        <v>550</v>
      </c>
      <c r="D466" s="31">
        <v>1100</v>
      </c>
      <c r="E466" s="31">
        <v>1100</v>
      </c>
      <c r="F466" s="31">
        <v>1100</v>
      </c>
      <c r="G466" s="31">
        <v>1100</v>
      </c>
      <c r="H466" s="31">
        <v>4400</v>
      </c>
      <c r="I466" s="92">
        <v>80</v>
      </c>
      <c r="J466" s="92">
        <f t="shared" si="8"/>
        <v>352000</v>
      </c>
      <c r="K466" s="30"/>
      <c r="L466" s="30"/>
      <c r="M466" s="30"/>
      <c r="N466" s="30"/>
      <c r="O466" s="30"/>
    </row>
    <row r="467" spans="1:15" x14ac:dyDescent="0.25">
      <c r="A467" s="37"/>
      <c r="B467" s="30" t="s">
        <v>739</v>
      </c>
      <c r="C467" s="30" t="s">
        <v>741</v>
      </c>
      <c r="D467" s="31">
        <v>600</v>
      </c>
      <c r="E467" s="31">
        <v>600</v>
      </c>
      <c r="F467" s="31">
        <v>600</v>
      </c>
      <c r="G467" s="31">
        <v>600</v>
      </c>
      <c r="H467" s="31">
        <v>2400</v>
      </c>
      <c r="I467" s="92">
        <v>27</v>
      </c>
      <c r="J467" s="92">
        <f t="shared" si="8"/>
        <v>64800</v>
      </c>
      <c r="K467" s="30"/>
      <c r="L467" s="30"/>
      <c r="M467" s="30"/>
      <c r="N467" s="30"/>
      <c r="O467" s="30"/>
    </row>
    <row r="468" spans="1:15" x14ac:dyDescent="0.25">
      <c r="A468" s="37"/>
      <c r="B468" s="30" t="s">
        <v>740</v>
      </c>
      <c r="C468" s="30" t="s">
        <v>741</v>
      </c>
      <c r="D468" s="31">
        <v>300</v>
      </c>
      <c r="E468" s="31">
        <v>300</v>
      </c>
      <c r="F468" s="31">
        <v>300</v>
      </c>
      <c r="G468" s="31">
        <v>300</v>
      </c>
      <c r="H468" s="31">
        <v>1200</v>
      </c>
      <c r="I468" s="92">
        <v>39</v>
      </c>
      <c r="J468" s="92">
        <f t="shared" si="8"/>
        <v>46800</v>
      </c>
      <c r="K468" s="30"/>
      <c r="L468" s="30"/>
      <c r="M468" s="30"/>
      <c r="N468" s="30"/>
      <c r="O468" s="30"/>
    </row>
    <row r="469" spans="1:15" x14ac:dyDescent="0.25">
      <c r="A469" s="37"/>
      <c r="B469" s="30"/>
      <c r="C469" s="30"/>
      <c r="D469" s="30"/>
      <c r="E469" s="30"/>
      <c r="F469" s="30"/>
      <c r="G469" s="30"/>
      <c r="H469" s="30"/>
      <c r="I469" s="47"/>
      <c r="J469" s="47"/>
      <c r="K469" s="30"/>
      <c r="L469" s="30"/>
      <c r="M469" s="30"/>
      <c r="N469" s="30"/>
      <c r="O469" s="30"/>
    </row>
    <row r="470" spans="1:15" x14ac:dyDescent="0.25">
      <c r="A470" s="37"/>
      <c r="B470" s="30"/>
      <c r="C470" s="30"/>
      <c r="D470" s="30"/>
      <c r="E470" s="30"/>
      <c r="F470" s="30"/>
      <c r="G470" s="30"/>
      <c r="H470" s="30"/>
      <c r="I470" s="47"/>
      <c r="J470" s="47"/>
      <c r="K470" s="30"/>
      <c r="L470" s="30"/>
      <c r="M470" s="30"/>
      <c r="N470" s="30"/>
      <c r="O470" s="30"/>
    </row>
    <row r="471" spans="1:15" x14ac:dyDescent="0.25">
      <c r="A471" s="38"/>
      <c r="B471" s="30"/>
      <c r="C471" s="30"/>
      <c r="D471" s="30"/>
      <c r="E471" s="30"/>
      <c r="F471" s="30"/>
      <c r="G471" s="30"/>
      <c r="H471" s="30"/>
      <c r="I471" s="47"/>
      <c r="J471" s="48"/>
      <c r="K471" s="30"/>
      <c r="L471" s="30"/>
      <c r="M471" s="30"/>
      <c r="N471" s="30"/>
      <c r="O471" s="30"/>
    </row>
    <row r="472" spans="1:15" x14ac:dyDescent="0.25">
      <c r="A472" s="37"/>
      <c r="B472" s="30"/>
      <c r="C472" s="30"/>
      <c r="D472" s="30"/>
      <c r="E472" s="30"/>
      <c r="F472" s="30"/>
      <c r="G472" s="30"/>
      <c r="H472" s="30"/>
      <c r="I472" s="47"/>
      <c r="J472" s="47"/>
      <c r="K472" s="53"/>
      <c r="L472" s="46"/>
      <c r="M472" s="30"/>
      <c r="N472" s="30"/>
      <c r="O472" s="30"/>
    </row>
    <row r="473" spans="1:15" x14ac:dyDescent="0.25">
      <c r="A473" s="38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</row>
    <row r="474" spans="1:15" x14ac:dyDescent="0.25">
      <c r="A474" s="37"/>
      <c r="B474" s="45" t="s">
        <v>946</v>
      </c>
      <c r="C474" s="31"/>
      <c r="D474" s="31"/>
      <c r="E474" s="31"/>
      <c r="F474" s="31"/>
      <c r="G474" s="31"/>
      <c r="H474" s="31"/>
      <c r="I474" s="31"/>
      <c r="J474" s="31"/>
      <c r="K474" s="91">
        <v>1737800</v>
      </c>
      <c r="L474" s="45" t="s">
        <v>20</v>
      </c>
      <c r="M474" s="31"/>
      <c r="N474" s="31"/>
      <c r="O474" s="31"/>
    </row>
    <row r="475" spans="1:15" x14ac:dyDescent="0.25">
      <c r="A475" s="38"/>
      <c r="B475" s="30"/>
      <c r="C475" s="30"/>
      <c r="D475" s="30"/>
      <c r="E475" s="30"/>
      <c r="F475" s="30"/>
      <c r="G475" s="30"/>
      <c r="H475" s="30"/>
      <c r="I475" s="30"/>
      <c r="J475" s="90"/>
      <c r="K475" s="54"/>
      <c r="L475" s="46"/>
      <c r="M475" s="30"/>
      <c r="N475" s="30"/>
      <c r="O475" s="30"/>
    </row>
    <row r="476" spans="1:15" x14ac:dyDescent="0.25">
      <c r="A476" s="37"/>
      <c r="B476" s="30" t="s">
        <v>947</v>
      </c>
      <c r="C476" s="31"/>
      <c r="D476" s="30"/>
      <c r="E476" s="31"/>
      <c r="F476" s="30">
        <v>50</v>
      </c>
      <c r="G476" s="31"/>
      <c r="H476" s="30">
        <v>50</v>
      </c>
      <c r="I476" s="89">
        <v>6000</v>
      </c>
      <c r="J476" s="90">
        <v>300000</v>
      </c>
      <c r="K476" s="31"/>
      <c r="L476" s="31"/>
      <c r="M476" s="31"/>
      <c r="N476" s="31"/>
      <c r="O476" s="31"/>
    </row>
    <row r="477" spans="1:15" x14ac:dyDescent="0.25">
      <c r="A477" s="38"/>
      <c r="B477" s="30" t="s">
        <v>948</v>
      </c>
      <c r="C477" s="30"/>
      <c r="D477" s="30"/>
      <c r="E477" s="30"/>
      <c r="F477" s="30">
        <v>26</v>
      </c>
      <c r="G477" s="30"/>
      <c r="H477" s="30">
        <v>26</v>
      </c>
      <c r="I477" s="89">
        <v>5100</v>
      </c>
      <c r="J477" s="90">
        <v>132600</v>
      </c>
      <c r="K477" s="30"/>
      <c r="L477" s="30"/>
      <c r="M477" s="30"/>
      <c r="N477" s="30"/>
      <c r="O477" s="30"/>
    </row>
    <row r="478" spans="1:15" x14ac:dyDescent="0.25">
      <c r="A478" s="37"/>
      <c r="B478" s="30" t="s">
        <v>949</v>
      </c>
      <c r="C478" s="31"/>
      <c r="D478" s="30"/>
      <c r="E478" s="31"/>
      <c r="F478" s="30">
        <v>16</v>
      </c>
      <c r="G478" s="31"/>
      <c r="H478" s="30">
        <v>16</v>
      </c>
      <c r="I478" s="89">
        <v>5000</v>
      </c>
      <c r="J478" s="90">
        <v>80000</v>
      </c>
      <c r="K478" s="31"/>
      <c r="L478" s="31"/>
      <c r="M478" s="31"/>
      <c r="N478" s="31"/>
      <c r="O478" s="31"/>
    </row>
    <row r="479" spans="1:15" x14ac:dyDescent="0.25">
      <c r="A479" s="38"/>
      <c r="B479" s="30" t="s">
        <v>950</v>
      </c>
      <c r="C479" s="30"/>
      <c r="D479" s="30"/>
      <c r="E479" s="30"/>
      <c r="F479" s="30">
        <v>4</v>
      </c>
      <c r="G479" s="30"/>
      <c r="H479" s="30">
        <v>4</v>
      </c>
      <c r="I479" s="89">
        <v>4500</v>
      </c>
      <c r="J479" s="90">
        <v>18000</v>
      </c>
      <c r="K479" s="30"/>
      <c r="L479" s="30"/>
      <c r="M479" s="30"/>
      <c r="N479" s="30"/>
      <c r="O479" s="30"/>
    </row>
    <row r="480" spans="1:15" x14ac:dyDescent="0.25">
      <c r="A480" s="37"/>
      <c r="B480" s="30" t="s">
        <v>951</v>
      </c>
      <c r="C480" s="31"/>
      <c r="D480" s="30"/>
      <c r="E480" s="31"/>
      <c r="F480" s="30">
        <v>4</v>
      </c>
      <c r="G480" s="31"/>
      <c r="H480" s="30">
        <v>4</v>
      </c>
      <c r="I480" s="89">
        <v>4800</v>
      </c>
      <c r="J480" s="90">
        <v>19200</v>
      </c>
      <c r="K480" s="31"/>
      <c r="L480" s="31"/>
      <c r="M480" s="31"/>
      <c r="N480" s="31"/>
      <c r="O480" s="31"/>
    </row>
    <row r="481" spans="1:15" x14ac:dyDescent="0.25">
      <c r="A481" s="38"/>
      <c r="B481" s="30" t="s">
        <v>952</v>
      </c>
      <c r="C481" s="30"/>
      <c r="D481" s="30"/>
      <c r="E481" s="30"/>
      <c r="F481" s="30">
        <v>10</v>
      </c>
      <c r="G481" s="30"/>
      <c r="H481" s="30">
        <v>10</v>
      </c>
      <c r="I481" s="89">
        <v>5800</v>
      </c>
      <c r="J481" s="90">
        <v>58000</v>
      </c>
      <c r="K481" s="53"/>
      <c r="L481" s="46"/>
      <c r="M481" s="30"/>
      <c r="N481" s="30"/>
      <c r="O481" s="30"/>
    </row>
    <row r="482" spans="1:15" x14ac:dyDescent="0.25">
      <c r="A482" s="37"/>
      <c r="B482" s="30"/>
      <c r="C482" s="31"/>
      <c r="D482" s="30"/>
      <c r="E482" s="31"/>
      <c r="F482" s="30"/>
      <c r="G482" s="31"/>
      <c r="H482" s="30"/>
      <c r="I482" s="89"/>
      <c r="J482" s="90"/>
      <c r="M482" s="31"/>
      <c r="N482" s="31"/>
      <c r="O482" s="31"/>
    </row>
    <row r="483" spans="1:15" x14ac:dyDescent="0.25">
      <c r="A483" s="38"/>
      <c r="B483" s="30" t="s">
        <v>953</v>
      </c>
      <c r="C483" s="30"/>
      <c r="D483" s="30"/>
      <c r="E483" s="30"/>
      <c r="F483" s="30">
        <v>2000</v>
      </c>
      <c r="G483" s="30"/>
      <c r="H483" s="30">
        <v>2000</v>
      </c>
      <c r="I483" s="89">
        <v>155</v>
      </c>
      <c r="J483" s="90">
        <v>310000</v>
      </c>
      <c r="K483" s="30"/>
      <c r="L483" s="30"/>
      <c r="M483" s="30"/>
      <c r="N483" s="30"/>
      <c r="O483" s="30"/>
    </row>
    <row r="484" spans="1:15" x14ac:dyDescent="0.25">
      <c r="A484" s="37"/>
      <c r="B484" s="30" t="s">
        <v>954</v>
      </c>
      <c r="C484" s="31"/>
      <c r="D484" s="30"/>
      <c r="E484" s="31"/>
      <c r="F484" s="30">
        <v>2000</v>
      </c>
      <c r="G484" s="31"/>
      <c r="H484" s="30">
        <v>2000</v>
      </c>
      <c r="I484" s="89">
        <v>410</v>
      </c>
      <c r="J484" s="90">
        <v>820000</v>
      </c>
      <c r="K484" s="31"/>
      <c r="L484" s="31"/>
      <c r="M484" s="31"/>
      <c r="N484" s="31"/>
      <c r="O484" s="31"/>
    </row>
    <row r="485" spans="1:15" x14ac:dyDescent="0.25">
      <c r="A485" s="38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</row>
    <row r="486" spans="1:15" x14ac:dyDescent="0.25">
      <c r="A486" s="37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</row>
    <row r="487" spans="1:15" x14ac:dyDescent="0.25">
      <c r="A487" s="38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</row>
    <row r="488" spans="1:15" x14ac:dyDescent="0.25">
      <c r="A488" s="37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</row>
    <row r="489" spans="1:15" x14ac:dyDescent="0.25">
      <c r="A489" s="38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</row>
    <row r="490" spans="1:15" x14ac:dyDescent="0.25">
      <c r="A490" s="37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</row>
    <row r="491" spans="1:15" x14ac:dyDescent="0.25">
      <c r="A491" s="38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</row>
    <row r="492" spans="1:15" x14ac:dyDescent="0.25">
      <c r="A492" s="37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</row>
    <row r="493" spans="1:15" x14ac:dyDescent="0.25">
      <c r="A493" s="38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</row>
    <row r="494" spans="1:15" x14ac:dyDescent="0.25">
      <c r="A494" s="37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</row>
    <row r="495" spans="1:15" x14ac:dyDescent="0.25">
      <c r="A495" s="38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</row>
    <row r="496" spans="1:15" x14ac:dyDescent="0.25">
      <c r="A496" s="37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</row>
    <row r="497" spans="1:15" x14ac:dyDescent="0.25">
      <c r="A497" s="38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</row>
    <row r="498" spans="1:15" x14ac:dyDescent="0.25">
      <c r="A498" s="37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</row>
    <row r="499" spans="1:15" x14ac:dyDescent="0.25">
      <c r="A499" s="38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</row>
    <row r="500" spans="1:15" x14ac:dyDescent="0.25">
      <c r="A500" s="37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</row>
    <row r="501" spans="1:15" x14ac:dyDescent="0.25">
      <c r="A501" s="38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</row>
    <row r="502" spans="1:15" x14ac:dyDescent="0.25">
      <c r="A502" s="37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</row>
    <row r="503" spans="1:15" x14ac:dyDescent="0.25">
      <c r="A503" s="38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</row>
    <row r="504" spans="1:15" x14ac:dyDescent="0.25">
      <c r="A504" s="37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</row>
    <row r="505" spans="1:15" x14ac:dyDescent="0.25">
      <c r="A505" s="38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</row>
    <row r="506" spans="1:15" x14ac:dyDescent="0.25">
      <c r="A506" s="37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</row>
    <row r="507" spans="1:15" x14ac:dyDescent="0.25">
      <c r="A507" s="38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</row>
    <row r="508" spans="1:15" x14ac:dyDescent="0.25">
      <c r="A508" s="37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</row>
    <row r="509" spans="1:15" x14ac:dyDescent="0.25">
      <c r="A509" s="38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</row>
    <row r="510" spans="1:15" x14ac:dyDescent="0.25">
      <c r="A510" s="37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</row>
    <row r="511" spans="1:15" x14ac:dyDescent="0.25">
      <c r="A511" s="38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</row>
    <row r="512" spans="1:15" x14ac:dyDescent="0.25">
      <c r="A512" s="37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</row>
    <row r="513" spans="1:15" x14ac:dyDescent="0.25">
      <c r="A513" s="38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</row>
    <row r="514" spans="1:15" x14ac:dyDescent="0.25">
      <c r="A514" s="37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</row>
    <row r="515" spans="1:15" x14ac:dyDescent="0.25">
      <c r="A515" s="38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</row>
    <row r="516" spans="1:15" x14ac:dyDescent="0.25">
      <c r="A516" s="37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</row>
    <row r="517" spans="1:15" x14ac:dyDescent="0.25">
      <c r="A517" s="38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x14ac:dyDescent="0.25">
      <c r="A518" s="37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</row>
    <row r="519" spans="1:15" x14ac:dyDescent="0.25">
      <c r="A519" s="38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</row>
    <row r="520" spans="1:15" x14ac:dyDescent="0.25">
      <c r="A520" s="37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</row>
    <row r="521" spans="1:15" x14ac:dyDescent="0.25">
      <c r="A521" s="38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</row>
    <row r="522" spans="1:15" x14ac:dyDescent="0.25">
      <c r="A522" s="37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</row>
    <row r="523" spans="1:15" x14ac:dyDescent="0.25">
      <c r="A523" s="38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</row>
    <row r="524" spans="1:15" x14ac:dyDescent="0.25">
      <c r="A524" s="37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</row>
    <row r="525" spans="1:15" x14ac:dyDescent="0.25">
      <c r="A525" s="38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</row>
    <row r="526" spans="1:15" x14ac:dyDescent="0.25">
      <c r="A526" s="37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</row>
    <row r="527" spans="1:15" x14ac:dyDescent="0.25">
      <c r="A527" s="38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</row>
    <row r="528" spans="1:15" x14ac:dyDescent="0.25">
      <c r="A528" s="37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</row>
    <row r="529" spans="1:15" x14ac:dyDescent="0.25">
      <c r="A529" s="38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</row>
    <row r="530" spans="1:15" x14ac:dyDescent="0.25">
      <c r="A530" s="37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</row>
    <row r="531" spans="1:15" x14ac:dyDescent="0.25">
      <c r="A531" s="38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</row>
    <row r="532" spans="1:15" x14ac:dyDescent="0.25">
      <c r="A532" s="37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</row>
    <row r="533" spans="1:15" x14ac:dyDescent="0.25">
      <c r="A533" s="38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</row>
    <row r="534" spans="1:15" x14ac:dyDescent="0.25">
      <c r="A534" s="37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</row>
    <row r="535" spans="1:15" x14ac:dyDescent="0.25">
      <c r="A535" s="38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</row>
    <row r="536" spans="1:15" x14ac:dyDescent="0.25">
      <c r="A536" s="37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</row>
    <row r="537" spans="1:15" x14ac:dyDescent="0.25">
      <c r="A537" s="38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</row>
    <row r="538" spans="1:15" x14ac:dyDescent="0.25">
      <c r="A538" s="37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</row>
    <row r="539" spans="1:15" x14ac:dyDescent="0.25">
      <c r="A539" s="38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</row>
    <row r="540" spans="1:15" x14ac:dyDescent="0.25">
      <c r="A540" s="37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</row>
    <row r="541" spans="1:15" x14ac:dyDescent="0.25">
      <c r="A541" s="38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</row>
    <row r="542" spans="1:15" x14ac:dyDescent="0.25">
      <c r="A542" s="37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</row>
    <row r="543" spans="1:15" x14ac:dyDescent="0.25">
      <c r="A543" s="38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</row>
    <row r="544" spans="1:15" x14ac:dyDescent="0.25">
      <c r="A544" s="37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</row>
    <row r="545" spans="1:15" x14ac:dyDescent="0.25">
      <c r="A545" s="38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</row>
    <row r="546" spans="1:15" x14ac:dyDescent="0.25">
      <c r="A546" s="37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</row>
    <row r="547" spans="1:15" x14ac:dyDescent="0.25">
      <c r="A547" s="38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</row>
    <row r="548" spans="1:15" x14ac:dyDescent="0.25">
      <c r="A548" s="37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</row>
    <row r="549" spans="1:15" x14ac:dyDescent="0.25">
      <c r="A549" s="38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</row>
    <row r="550" spans="1:15" x14ac:dyDescent="0.25">
      <c r="A550" s="37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</row>
    <row r="551" spans="1:15" x14ac:dyDescent="0.25">
      <c r="A551" s="38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x14ac:dyDescent="0.25">
      <c r="A552" s="37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</row>
    <row r="553" spans="1:15" x14ac:dyDescent="0.25">
      <c r="A553" s="38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</row>
    <row r="554" spans="1:15" x14ac:dyDescent="0.25">
      <c r="A554" s="37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</row>
    <row r="555" spans="1:15" x14ac:dyDescent="0.25">
      <c r="A555" s="38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</row>
    <row r="556" spans="1:15" x14ac:dyDescent="0.25">
      <c r="A556" s="37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</row>
    <row r="557" spans="1:15" x14ac:dyDescent="0.25">
      <c r="A557" s="38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</row>
    <row r="558" spans="1:15" x14ac:dyDescent="0.25">
      <c r="A558" s="37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</row>
    <row r="559" spans="1:15" x14ac:dyDescent="0.25">
      <c r="A559" s="38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</row>
    <row r="560" spans="1:15" x14ac:dyDescent="0.25">
      <c r="A560" s="37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</row>
    <row r="561" spans="1:15" x14ac:dyDescent="0.25">
      <c r="A561" s="38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</row>
    <row r="562" spans="1:15" x14ac:dyDescent="0.25">
      <c r="A562" s="37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</row>
    <row r="563" spans="1:15" x14ac:dyDescent="0.25">
      <c r="A563" s="38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</row>
    <row r="564" spans="1:15" x14ac:dyDescent="0.25">
      <c r="A564" s="37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</row>
    <row r="565" spans="1:15" x14ac:dyDescent="0.25">
      <c r="A565" s="38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</row>
    <row r="566" spans="1:15" x14ac:dyDescent="0.25">
      <c r="A566" s="37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</row>
    <row r="567" spans="1:15" x14ac:dyDescent="0.25">
      <c r="A567" s="38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</row>
    <row r="568" spans="1:15" x14ac:dyDescent="0.25">
      <c r="A568" s="37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</row>
    <row r="569" spans="1:15" x14ac:dyDescent="0.25">
      <c r="A569" s="38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</row>
    <row r="570" spans="1:15" x14ac:dyDescent="0.25">
      <c r="A570" s="37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</row>
    <row r="571" spans="1:15" x14ac:dyDescent="0.25">
      <c r="A571" s="38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</row>
    <row r="572" spans="1:15" x14ac:dyDescent="0.25">
      <c r="A572" s="37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</row>
    <row r="573" spans="1:15" x14ac:dyDescent="0.25">
      <c r="A573" s="38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</row>
    <row r="574" spans="1:15" x14ac:dyDescent="0.25">
      <c r="A574" s="37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</row>
    <row r="575" spans="1:15" x14ac:dyDescent="0.25">
      <c r="A575" s="38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</row>
    <row r="576" spans="1:15" x14ac:dyDescent="0.25">
      <c r="A576" s="37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</row>
    <row r="577" spans="1:15" x14ac:dyDescent="0.25">
      <c r="A577" s="38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</row>
    <row r="578" spans="1:15" x14ac:dyDescent="0.25">
      <c r="A578" s="37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</row>
    <row r="579" spans="1:15" x14ac:dyDescent="0.25">
      <c r="A579" s="38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</row>
    <row r="580" spans="1:15" x14ac:dyDescent="0.25">
      <c r="A580" s="37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</row>
    <row r="581" spans="1:15" x14ac:dyDescent="0.25">
      <c r="A581" s="38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</row>
    <row r="582" spans="1:15" x14ac:dyDescent="0.25">
      <c r="A582" s="37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</row>
    <row r="583" spans="1:15" x14ac:dyDescent="0.25">
      <c r="A583" s="38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</row>
    <row r="584" spans="1:15" x14ac:dyDescent="0.25">
      <c r="A584" s="37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</row>
    <row r="585" spans="1:15" x14ac:dyDescent="0.25">
      <c r="A585" s="38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x14ac:dyDescent="0.25">
      <c r="A586" s="37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</row>
    <row r="587" spans="1:15" x14ac:dyDescent="0.25">
      <c r="A587" s="38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</row>
    <row r="588" spans="1:15" x14ac:dyDescent="0.25">
      <c r="A588" s="37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</row>
    <row r="589" spans="1:15" x14ac:dyDescent="0.25">
      <c r="A589" s="38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</row>
    <row r="590" spans="1:15" x14ac:dyDescent="0.25">
      <c r="A590" s="37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</row>
    <row r="591" spans="1:15" x14ac:dyDescent="0.25">
      <c r="A591" s="38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</row>
    <row r="592" spans="1:15" x14ac:dyDescent="0.25">
      <c r="A592" s="37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</row>
    <row r="593" spans="1:15" x14ac:dyDescent="0.25">
      <c r="A593" s="38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</row>
    <row r="594" spans="1:15" x14ac:dyDescent="0.25">
      <c r="A594" s="37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</row>
    <row r="595" spans="1:15" x14ac:dyDescent="0.25">
      <c r="A595" s="38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</row>
    <row r="596" spans="1:15" x14ac:dyDescent="0.25">
      <c r="A596" s="37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</row>
    <row r="597" spans="1:15" x14ac:dyDescent="0.25">
      <c r="A597" s="38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</row>
    <row r="598" spans="1:15" x14ac:dyDescent="0.25">
      <c r="A598" s="37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</row>
    <row r="599" spans="1:15" x14ac:dyDescent="0.25">
      <c r="A599" s="38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</row>
    <row r="600" spans="1:15" x14ac:dyDescent="0.25">
      <c r="A600" s="37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</row>
    <row r="601" spans="1:15" x14ac:dyDescent="0.25">
      <c r="A601" s="38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</row>
    <row r="602" spans="1:15" x14ac:dyDescent="0.25">
      <c r="A602" s="37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</row>
    <row r="603" spans="1:15" x14ac:dyDescent="0.25">
      <c r="A603" s="38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</row>
    <row r="604" spans="1:15" x14ac:dyDescent="0.25">
      <c r="A604" s="37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</row>
    <row r="605" spans="1:15" x14ac:dyDescent="0.25">
      <c r="A605" s="38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</row>
    <row r="606" spans="1:15" x14ac:dyDescent="0.25">
      <c r="A606" s="37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</row>
    <row r="607" spans="1:15" x14ac:dyDescent="0.25">
      <c r="A607" s="38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</row>
    <row r="608" spans="1:15" x14ac:dyDescent="0.25">
      <c r="A608" s="37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</row>
    <row r="609" spans="1:15" x14ac:dyDescent="0.25">
      <c r="A609" s="38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</row>
    <row r="610" spans="1:15" x14ac:dyDescent="0.25">
      <c r="A610" s="37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</row>
    <row r="611" spans="1:15" x14ac:dyDescent="0.25">
      <c r="A611" s="38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</row>
    <row r="612" spans="1:15" x14ac:dyDescent="0.25">
      <c r="A612" s="37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</row>
    <row r="613" spans="1:15" x14ac:dyDescent="0.25">
      <c r="A613" s="38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</row>
    <row r="614" spans="1:15" x14ac:dyDescent="0.25">
      <c r="A614" s="37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</row>
    <row r="615" spans="1:15" x14ac:dyDescent="0.25">
      <c r="A615" s="38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</row>
    <row r="616" spans="1:15" x14ac:dyDescent="0.25">
      <c r="A616" s="37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</row>
    <row r="617" spans="1:15" x14ac:dyDescent="0.25">
      <c r="A617" s="38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</row>
    <row r="618" spans="1:15" x14ac:dyDescent="0.25">
      <c r="A618" s="37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</row>
    <row r="619" spans="1:15" x14ac:dyDescent="0.25">
      <c r="A619" s="38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x14ac:dyDescent="0.25">
      <c r="A620" s="37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</row>
    <row r="621" spans="1:15" x14ac:dyDescent="0.25">
      <c r="A621" s="38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</row>
    <row r="622" spans="1:15" x14ac:dyDescent="0.25">
      <c r="A622" s="37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</row>
    <row r="623" spans="1:15" x14ac:dyDescent="0.25">
      <c r="A623" s="38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</row>
    <row r="624" spans="1:15" x14ac:dyDescent="0.25">
      <c r="A624" s="37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</row>
    <row r="625" spans="1:15" x14ac:dyDescent="0.25">
      <c r="A625" s="38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</row>
    <row r="626" spans="1:15" x14ac:dyDescent="0.25">
      <c r="A626" s="37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</row>
    <row r="627" spans="1:15" x14ac:dyDescent="0.25">
      <c r="A627" s="38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</row>
    <row r="628" spans="1:15" x14ac:dyDescent="0.25">
      <c r="A628" s="37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</row>
    <row r="629" spans="1:15" x14ac:dyDescent="0.25">
      <c r="A629" s="38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</row>
    <row r="630" spans="1:15" x14ac:dyDescent="0.25">
      <c r="A630" s="37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</row>
    <row r="631" spans="1:15" x14ac:dyDescent="0.25">
      <c r="A631" s="38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</row>
    <row r="632" spans="1:15" x14ac:dyDescent="0.25">
      <c r="A632" s="37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</row>
    <row r="633" spans="1:15" x14ac:dyDescent="0.25">
      <c r="A633" s="38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</row>
    <row r="634" spans="1:15" x14ac:dyDescent="0.25">
      <c r="A634" s="37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</row>
    <row r="635" spans="1:15" x14ac:dyDescent="0.25">
      <c r="A635" s="38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</row>
    <row r="636" spans="1:15" x14ac:dyDescent="0.25">
      <c r="A636" s="37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</row>
    <row r="637" spans="1:15" x14ac:dyDescent="0.25">
      <c r="A637" s="38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</row>
    <row r="638" spans="1:15" x14ac:dyDescent="0.25">
      <c r="A638" s="37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</row>
    <row r="639" spans="1:15" x14ac:dyDescent="0.25">
      <c r="A639" s="38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</row>
    <row r="640" spans="1:15" x14ac:dyDescent="0.25">
      <c r="A640" s="37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</row>
    <row r="641" spans="1:15" x14ac:dyDescent="0.25">
      <c r="A641" s="38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</row>
    <row r="642" spans="1:15" x14ac:dyDescent="0.25">
      <c r="A642" s="37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</row>
    <row r="643" spans="1:15" x14ac:dyDescent="0.25">
      <c r="A643" s="38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</row>
    <row r="644" spans="1:15" x14ac:dyDescent="0.25">
      <c r="A644" s="37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</row>
    <row r="645" spans="1:15" x14ac:dyDescent="0.25">
      <c r="A645" s="38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</row>
    <row r="646" spans="1:15" x14ac:dyDescent="0.25">
      <c r="A646" s="37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</row>
    <row r="647" spans="1:15" x14ac:dyDescent="0.25">
      <c r="A647" s="38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</row>
    <row r="648" spans="1:15" x14ac:dyDescent="0.25">
      <c r="A648" s="37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</row>
    <row r="649" spans="1:15" x14ac:dyDescent="0.25">
      <c r="A649" s="38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</row>
    <row r="650" spans="1:15" x14ac:dyDescent="0.25">
      <c r="A650" s="37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</row>
    <row r="651" spans="1:15" x14ac:dyDescent="0.25">
      <c r="A651" s="38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</row>
    <row r="652" spans="1:15" x14ac:dyDescent="0.25">
      <c r="A652" s="37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</row>
    <row r="653" spans="1:15" x14ac:dyDescent="0.25">
      <c r="A653" s="38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x14ac:dyDescent="0.25">
      <c r="A654" s="37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</row>
    <row r="655" spans="1:15" x14ac:dyDescent="0.25">
      <c r="A655" s="38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</row>
    <row r="656" spans="1:15" x14ac:dyDescent="0.25">
      <c r="A656" s="37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</row>
    <row r="657" spans="1:15" x14ac:dyDescent="0.25">
      <c r="A657" s="38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</row>
    <row r="658" spans="1:15" x14ac:dyDescent="0.25">
      <c r="A658" s="37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</row>
    <row r="659" spans="1:15" x14ac:dyDescent="0.25">
      <c r="A659" s="38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</row>
    <row r="660" spans="1:15" x14ac:dyDescent="0.25">
      <c r="A660" s="37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</row>
    <row r="661" spans="1:15" x14ac:dyDescent="0.25">
      <c r="A661" s="38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</row>
    <row r="662" spans="1:15" x14ac:dyDescent="0.25">
      <c r="A662" s="37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</row>
    <row r="663" spans="1:15" x14ac:dyDescent="0.25">
      <c r="A663" s="38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</row>
    <row r="664" spans="1:15" x14ac:dyDescent="0.25">
      <c r="A664" s="37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</row>
    <row r="665" spans="1:15" x14ac:dyDescent="0.25">
      <c r="A665" s="38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</row>
    <row r="666" spans="1:15" x14ac:dyDescent="0.25">
      <c r="A666" s="37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</row>
    <row r="667" spans="1:15" x14ac:dyDescent="0.25">
      <c r="A667" s="38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</row>
    <row r="668" spans="1:15" x14ac:dyDescent="0.25">
      <c r="A668" s="37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</row>
    <row r="669" spans="1:15" x14ac:dyDescent="0.25">
      <c r="A669" s="38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</row>
    <row r="670" spans="1:15" x14ac:dyDescent="0.25">
      <c r="A670" s="37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</row>
    <row r="671" spans="1:15" x14ac:dyDescent="0.25">
      <c r="A671" s="38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</row>
    <row r="672" spans="1:15" x14ac:dyDescent="0.25">
      <c r="A672" s="37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</row>
    <row r="673" spans="1:15" x14ac:dyDescent="0.25">
      <c r="A673" s="38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</row>
    <row r="674" spans="1:15" x14ac:dyDescent="0.25">
      <c r="A674" s="37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</row>
    <row r="675" spans="1:15" x14ac:dyDescent="0.25">
      <c r="A675" s="38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</row>
    <row r="676" spans="1:15" x14ac:dyDescent="0.25">
      <c r="A676" s="37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</row>
    <row r="677" spans="1:15" x14ac:dyDescent="0.25">
      <c r="A677" s="38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</row>
    <row r="678" spans="1:15" x14ac:dyDescent="0.25">
      <c r="A678" s="37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</row>
    <row r="679" spans="1:15" x14ac:dyDescent="0.25">
      <c r="A679" s="38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</row>
    <row r="680" spans="1:15" x14ac:dyDescent="0.25">
      <c r="A680" s="37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</row>
    <row r="681" spans="1:15" x14ac:dyDescent="0.25">
      <c r="A681" s="38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</row>
    <row r="682" spans="1:15" x14ac:dyDescent="0.25">
      <c r="A682" s="37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</row>
    <row r="683" spans="1:15" x14ac:dyDescent="0.25">
      <c r="A683" s="38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</row>
    <row r="684" spans="1:15" x14ac:dyDescent="0.25">
      <c r="A684" s="37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</row>
    <row r="685" spans="1:15" x14ac:dyDescent="0.25">
      <c r="A685" s="38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</row>
    <row r="686" spans="1:15" x14ac:dyDescent="0.25">
      <c r="A686" s="37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</row>
    <row r="687" spans="1:15" x14ac:dyDescent="0.25">
      <c r="A687" s="38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</row>
    <row r="688" spans="1:15" x14ac:dyDescent="0.25">
      <c r="A688" s="37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</row>
    <row r="689" spans="1:15" x14ac:dyDescent="0.25">
      <c r="A689" s="38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</row>
    <row r="690" spans="1:15" x14ac:dyDescent="0.25">
      <c r="A690" s="37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</row>
    <row r="691" spans="1:15" x14ac:dyDescent="0.25">
      <c r="A691" s="38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</row>
    <row r="692" spans="1:15" x14ac:dyDescent="0.25">
      <c r="A692" s="37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</row>
    <row r="693" spans="1:15" x14ac:dyDescent="0.25">
      <c r="A693" s="38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</row>
    <row r="694" spans="1:15" x14ac:dyDescent="0.25">
      <c r="A694" s="37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</row>
    <row r="695" spans="1:15" x14ac:dyDescent="0.25">
      <c r="A695" s="38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</row>
    <row r="696" spans="1:15" x14ac:dyDescent="0.25">
      <c r="A696" s="37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</row>
    <row r="697" spans="1:15" x14ac:dyDescent="0.25">
      <c r="A697" s="38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</row>
    <row r="698" spans="1:15" x14ac:dyDescent="0.25">
      <c r="A698" s="37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</row>
    <row r="699" spans="1:15" x14ac:dyDescent="0.25">
      <c r="A699" s="38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</row>
    <row r="700" spans="1:15" x14ac:dyDescent="0.25">
      <c r="A700" s="37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</row>
    <row r="701" spans="1:15" x14ac:dyDescent="0.25">
      <c r="A701" s="38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</row>
    <row r="702" spans="1:15" x14ac:dyDescent="0.25">
      <c r="A702" s="37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</row>
    <row r="703" spans="1:15" x14ac:dyDescent="0.25">
      <c r="A703" s="38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</row>
    <row r="704" spans="1:15" x14ac:dyDescent="0.25">
      <c r="A704" s="37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</row>
    <row r="705" spans="1:15" x14ac:dyDescent="0.25">
      <c r="A705" s="38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</row>
    <row r="706" spans="1:15" x14ac:dyDescent="0.25">
      <c r="A706" s="37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</row>
    <row r="707" spans="1:15" x14ac:dyDescent="0.25">
      <c r="A707" s="38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</row>
    <row r="708" spans="1:15" x14ac:dyDescent="0.25">
      <c r="A708" s="37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</row>
    <row r="709" spans="1:15" x14ac:dyDescent="0.25">
      <c r="A709" s="38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</row>
    <row r="710" spans="1:15" x14ac:dyDescent="0.25">
      <c r="A710" s="37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</row>
    <row r="711" spans="1:15" x14ac:dyDescent="0.25">
      <c r="A711" s="38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</row>
    <row r="712" spans="1:15" x14ac:dyDescent="0.25">
      <c r="A712" s="37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</row>
    <row r="713" spans="1:15" x14ac:dyDescent="0.25">
      <c r="A713" s="38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</row>
    <row r="714" spans="1:15" x14ac:dyDescent="0.25">
      <c r="A714" s="37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</row>
    <row r="715" spans="1:15" x14ac:dyDescent="0.25">
      <c r="A715" s="38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</row>
    <row r="716" spans="1:15" x14ac:dyDescent="0.25">
      <c r="A716" s="37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</row>
    <row r="717" spans="1:15" x14ac:dyDescent="0.25">
      <c r="A717" s="38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</row>
    <row r="718" spans="1:15" x14ac:dyDescent="0.25">
      <c r="A718" s="37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</row>
    <row r="719" spans="1:15" x14ac:dyDescent="0.25">
      <c r="A719" s="38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</row>
    <row r="720" spans="1:15" x14ac:dyDescent="0.25">
      <c r="A720" s="37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</row>
    <row r="721" spans="1:15" x14ac:dyDescent="0.25">
      <c r="A721" s="38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</row>
    <row r="722" spans="1:15" x14ac:dyDescent="0.25">
      <c r="A722" s="37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</row>
    <row r="723" spans="1:15" x14ac:dyDescent="0.25">
      <c r="A723" s="38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</row>
    <row r="724" spans="1:15" x14ac:dyDescent="0.25">
      <c r="A724" s="37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</row>
    <row r="725" spans="1:15" x14ac:dyDescent="0.25">
      <c r="A725" s="38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</row>
    <row r="726" spans="1:15" x14ac:dyDescent="0.25">
      <c r="A726" s="37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</row>
    <row r="727" spans="1:15" x14ac:dyDescent="0.25">
      <c r="A727" s="38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</row>
    <row r="728" spans="1:15" x14ac:dyDescent="0.25">
      <c r="A728" s="37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</row>
    <row r="729" spans="1:15" x14ac:dyDescent="0.25">
      <c r="A729" s="38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x14ac:dyDescent="0.25">
      <c r="A730" s="37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</row>
    <row r="731" spans="1:15" x14ac:dyDescent="0.25">
      <c r="A731" s="38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</row>
    <row r="732" spans="1:15" x14ac:dyDescent="0.25">
      <c r="A732" s="37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</row>
    <row r="733" spans="1:15" x14ac:dyDescent="0.25">
      <c r="A733" s="38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</row>
    <row r="734" spans="1:15" x14ac:dyDescent="0.25">
      <c r="A734" s="37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</row>
    <row r="735" spans="1:15" x14ac:dyDescent="0.25">
      <c r="A735" s="38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</row>
    <row r="736" spans="1:15" x14ac:dyDescent="0.25">
      <c r="A736" s="37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</row>
    <row r="737" spans="1:15" x14ac:dyDescent="0.25">
      <c r="A737" s="38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</row>
    <row r="738" spans="1:15" x14ac:dyDescent="0.25">
      <c r="A738" s="37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</row>
    <row r="739" spans="1:15" x14ac:dyDescent="0.25">
      <c r="A739" s="38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</row>
    <row r="740" spans="1:15" x14ac:dyDescent="0.25">
      <c r="A740" s="37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</row>
    <row r="741" spans="1:15" x14ac:dyDescent="0.25">
      <c r="A741" s="38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</row>
    <row r="742" spans="1:15" x14ac:dyDescent="0.25">
      <c r="A742" s="37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</row>
    <row r="743" spans="1:15" x14ac:dyDescent="0.25">
      <c r="A743" s="38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</row>
    <row r="744" spans="1:15" x14ac:dyDescent="0.25">
      <c r="A744" s="37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</row>
    <row r="745" spans="1:15" x14ac:dyDescent="0.25">
      <c r="A745" s="38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</row>
    <row r="746" spans="1:15" x14ac:dyDescent="0.25">
      <c r="A746" s="37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</row>
    <row r="747" spans="1:15" x14ac:dyDescent="0.25">
      <c r="A747" s="38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</row>
    <row r="748" spans="1:15" x14ac:dyDescent="0.25">
      <c r="A748" s="37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</row>
    <row r="749" spans="1:15" x14ac:dyDescent="0.25">
      <c r="A749" s="38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x14ac:dyDescent="0.25">
      <c r="A750" s="37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</row>
    <row r="751" spans="1:15" x14ac:dyDescent="0.25">
      <c r="A751" s="38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</row>
    <row r="752" spans="1:15" x14ac:dyDescent="0.25">
      <c r="A752" s="37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</row>
    <row r="753" spans="1:15" x14ac:dyDescent="0.25">
      <c r="A753" s="38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</row>
    <row r="754" spans="1:15" x14ac:dyDescent="0.25">
      <c r="A754" s="37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</row>
    <row r="755" spans="1:15" x14ac:dyDescent="0.25">
      <c r="A755" s="38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</row>
    <row r="756" spans="1:15" x14ac:dyDescent="0.25">
      <c r="A756" s="37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</row>
    <row r="757" spans="1:15" x14ac:dyDescent="0.25">
      <c r="A757" s="38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</row>
    <row r="758" spans="1:15" x14ac:dyDescent="0.25">
      <c r="A758" s="37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</row>
    <row r="759" spans="1:15" x14ac:dyDescent="0.25">
      <c r="A759" s="38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</row>
    <row r="760" spans="1:15" x14ac:dyDescent="0.25">
      <c r="A760" s="37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</row>
    <row r="761" spans="1:15" x14ac:dyDescent="0.25">
      <c r="A761" s="38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</row>
    <row r="762" spans="1:15" x14ac:dyDescent="0.25">
      <c r="A762" s="37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</row>
    <row r="763" spans="1:15" x14ac:dyDescent="0.25">
      <c r="A763" s="38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x14ac:dyDescent="0.25">
      <c r="A764" s="37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</row>
    <row r="765" spans="1:15" x14ac:dyDescent="0.25">
      <c r="A765" s="38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</row>
    <row r="766" spans="1:15" x14ac:dyDescent="0.25">
      <c r="A766" s="37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</row>
    <row r="767" spans="1:15" x14ac:dyDescent="0.25">
      <c r="A767" s="38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</row>
    <row r="768" spans="1:15" x14ac:dyDescent="0.25">
      <c r="A768" s="37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</row>
    <row r="769" spans="1:15" x14ac:dyDescent="0.25">
      <c r="A769" s="38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</row>
    <row r="770" spans="1:15" x14ac:dyDescent="0.25">
      <c r="A770" s="37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</row>
    <row r="771" spans="1:15" x14ac:dyDescent="0.25">
      <c r="A771" s="38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</row>
    <row r="772" spans="1:15" x14ac:dyDescent="0.25">
      <c r="A772" s="37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</row>
    <row r="773" spans="1:15" x14ac:dyDescent="0.25">
      <c r="A773" s="38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</row>
    <row r="774" spans="1:15" x14ac:dyDescent="0.25">
      <c r="A774" s="37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</row>
    <row r="775" spans="1:15" x14ac:dyDescent="0.25">
      <c r="A775" s="38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</row>
    <row r="776" spans="1:15" x14ac:dyDescent="0.25">
      <c r="A776" s="37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</row>
    <row r="777" spans="1:15" x14ac:dyDescent="0.25">
      <c r="A777" s="38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</row>
    <row r="778" spans="1:15" x14ac:dyDescent="0.25">
      <c r="A778" s="37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</row>
    <row r="779" spans="1:15" x14ac:dyDescent="0.25">
      <c r="A779" s="38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</row>
    <row r="780" spans="1:15" x14ac:dyDescent="0.25">
      <c r="A780" s="37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</row>
    <row r="781" spans="1:15" x14ac:dyDescent="0.25">
      <c r="A781" s="38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</row>
    <row r="782" spans="1:15" x14ac:dyDescent="0.25">
      <c r="A782" s="37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</row>
    <row r="783" spans="1:15" x14ac:dyDescent="0.25">
      <c r="A783" s="38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</row>
    <row r="784" spans="1:15" x14ac:dyDescent="0.25">
      <c r="A784" s="37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</row>
    <row r="785" spans="1:15" x14ac:dyDescent="0.25">
      <c r="A785" s="38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</row>
    <row r="786" spans="1:15" x14ac:dyDescent="0.25">
      <c r="A786" s="37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</row>
    <row r="787" spans="1:15" x14ac:dyDescent="0.25">
      <c r="A787" s="38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</row>
    <row r="788" spans="1:15" x14ac:dyDescent="0.25">
      <c r="A788" s="37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</row>
    <row r="789" spans="1:15" x14ac:dyDescent="0.25">
      <c r="A789" s="38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</row>
    <row r="790" spans="1:15" x14ac:dyDescent="0.25">
      <c r="A790" s="37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</row>
    <row r="791" spans="1:15" x14ac:dyDescent="0.25">
      <c r="A791" s="38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</row>
    <row r="792" spans="1:15" x14ac:dyDescent="0.25">
      <c r="A792" s="37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</row>
    <row r="793" spans="1:15" x14ac:dyDescent="0.25">
      <c r="A793" s="38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</row>
    <row r="794" spans="1:15" x14ac:dyDescent="0.25">
      <c r="A794" s="37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</row>
    <row r="795" spans="1:15" x14ac:dyDescent="0.25">
      <c r="A795" s="38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</row>
    <row r="796" spans="1:15" x14ac:dyDescent="0.25">
      <c r="A796" s="37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</row>
    <row r="797" spans="1:15" x14ac:dyDescent="0.25">
      <c r="A797" s="38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</row>
    <row r="798" spans="1:15" x14ac:dyDescent="0.25">
      <c r="A798" s="37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</row>
    <row r="799" spans="1:15" x14ac:dyDescent="0.25">
      <c r="A799" s="38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</row>
    <row r="800" spans="1:15" x14ac:dyDescent="0.25">
      <c r="A800" s="37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</row>
    <row r="801" spans="1:15" x14ac:dyDescent="0.25">
      <c r="A801" s="38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</row>
    <row r="802" spans="1:15" x14ac:dyDescent="0.25">
      <c r="A802" s="37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</row>
    <row r="803" spans="1:15" x14ac:dyDescent="0.25">
      <c r="A803" s="38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</row>
    <row r="804" spans="1:15" x14ac:dyDescent="0.25">
      <c r="A804" s="37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</row>
    <row r="805" spans="1:15" x14ac:dyDescent="0.25">
      <c r="A805" s="38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</row>
    <row r="806" spans="1:15" x14ac:dyDescent="0.25">
      <c r="A806" s="37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</row>
    <row r="807" spans="1:15" x14ac:dyDescent="0.25">
      <c r="A807" s="38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</row>
    <row r="808" spans="1:15" x14ac:dyDescent="0.25">
      <c r="A808" s="37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</row>
    <row r="809" spans="1:15" x14ac:dyDescent="0.25">
      <c r="A809" s="38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</row>
    <row r="810" spans="1:15" x14ac:dyDescent="0.25">
      <c r="A810" s="37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</row>
    <row r="811" spans="1:15" x14ac:dyDescent="0.25">
      <c r="A811" s="38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</row>
    <row r="812" spans="1:15" x14ac:dyDescent="0.25">
      <c r="A812" s="37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</row>
    <row r="813" spans="1:15" x14ac:dyDescent="0.25">
      <c r="A813" s="38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</row>
    <row r="814" spans="1:15" x14ac:dyDescent="0.25">
      <c r="A814" s="37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</row>
    <row r="815" spans="1:15" x14ac:dyDescent="0.25">
      <c r="A815" s="38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</row>
    <row r="816" spans="1:15" x14ac:dyDescent="0.25">
      <c r="A816" s="37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</row>
    <row r="817" spans="1:15" x14ac:dyDescent="0.25">
      <c r="A817" s="38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</row>
    <row r="818" spans="1:15" x14ac:dyDescent="0.25">
      <c r="A818" s="37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</row>
    <row r="819" spans="1:15" x14ac:dyDescent="0.25">
      <c r="A819" s="38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</row>
    <row r="820" spans="1:15" x14ac:dyDescent="0.25">
      <c r="A820" s="37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</row>
    <row r="821" spans="1:15" x14ac:dyDescent="0.25">
      <c r="A821" s="38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</row>
    <row r="822" spans="1:15" x14ac:dyDescent="0.25">
      <c r="A822" s="37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</row>
    <row r="823" spans="1:15" x14ac:dyDescent="0.25">
      <c r="A823" s="38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</row>
    <row r="824" spans="1:15" x14ac:dyDescent="0.25">
      <c r="A824" s="37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</row>
    <row r="825" spans="1:15" x14ac:dyDescent="0.25">
      <c r="A825" s="38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</row>
    <row r="826" spans="1:15" x14ac:dyDescent="0.25">
      <c r="A826" s="37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</row>
    <row r="827" spans="1:15" x14ac:dyDescent="0.25">
      <c r="A827" s="38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</row>
    <row r="828" spans="1:15" x14ac:dyDescent="0.25">
      <c r="A828" s="37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</row>
    <row r="829" spans="1:15" x14ac:dyDescent="0.25">
      <c r="A829" s="38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</row>
    <row r="830" spans="1:15" x14ac:dyDescent="0.25">
      <c r="A830" s="37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</row>
    <row r="831" spans="1:15" x14ac:dyDescent="0.25">
      <c r="A831" s="38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</row>
    <row r="832" spans="1:15" x14ac:dyDescent="0.25">
      <c r="A832" s="37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</row>
    <row r="833" spans="1:15" x14ac:dyDescent="0.25">
      <c r="A833" s="38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</row>
    <row r="834" spans="1:15" x14ac:dyDescent="0.25">
      <c r="A834" s="37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</row>
    <row r="835" spans="1:15" x14ac:dyDescent="0.25">
      <c r="A835" s="38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</row>
    <row r="836" spans="1:15" x14ac:dyDescent="0.25">
      <c r="A836" s="37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</row>
    <row r="837" spans="1:15" x14ac:dyDescent="0.25">
      <c r="A837" s="38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</row>
    <row r="838" spans="1:15" x14ac:dyDescent="0.25">
      <c r="A838" s="37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</row>
    <row r="839" spans="1:15" x14ac:dyDescent="0.25">
      <c r="A839" s="38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</row>
    <row r="840" spans="1:15" x14ac:dyDescent="0.25">
      <c r="A840" s="37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</row>
    <row r="841" spans="1:15" x14ac:dyDescent="0.25">
      <c r="A841" s="38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</row>
    <row r="842" spans="1:15" x14ac:dyDescent="0.25">
      <c r="A842" s="37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</row>
    <row r="843" spans="1:15" x14ac:dyDescent="0.25">
      <c r="A843" s="38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</row>
    <row r="844" spans="1:15" x14ac:dyDescent="0.25">
      <c r="A844" s="37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</row>
    <row r="845" spans="1:15" x14ac:dyDescent="0.25">
      <c r="A845" s="38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</row>
    <row r="846" spans="1:15" x14ac:dyDescent="0.25">
      <c r="A846" s="37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</row>
    <row r="847" spans="1:15" x14ac:dyDescent="0.25">
      <c r="A847" s="38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</row>
    <row r="848" spans="1:15" x14ac:dyDescent="0.25">
      <c r="A848" s="37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</row>
    <row r="849" spans="1:15" x14ac:dyDescent="0.25">
      <c r="A849" s="38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</row>
    <row r="850" spans="1:15" x14ac:dyDescent="0.25">
      <c r="A850" s="37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</row>
    <row r="851" spans="1:15" x14ac:dyDescent="0.25">
      <c r="A851" s="38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</row>
    <row r="852" spans="1:15" x14ac:dyDescent="0.25">
      <c r="A852" s="37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</row>
    <row r="853" spans="1:15" x14ac:dyDescent="0.25">
      <c r="A853" s="38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</row>
    <row r="854" spans="1:15" x14ac:dyDescent="0.25">
      <c r="A854" s="37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</row>
    <row r="855" spans="1:15" x14ac:dyDescent="0.25">
      <c r="A855" s="38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</row>
    <row r="856" spans="1:15" x14ac:dyDescent="0.25">
      <c r="A856" s="37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</row>
    <row r="857" spans="1:15" x14ac:dyDescent="0.25">
      <c r="A857" s="38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</row>
    <row r="858" spans="1:15" x14ac:dyDescent="0.25">
      <c r="A858" s="37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</row>
    <row r="859" spans="1:15" x14ac:dyDescent="0.25">
      <c r="A859" s="38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</row>
    <row r="860" spans="1:15" x14ac:dyDescent="0.25">
      <c r="A860" s="37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</row>
    <row r="861" spans="1:15" x14ac:dyDescent="0.25">
      <c r="A861" s="38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</row>
    <row r="862" spans="1:15" x14ac:dyDescent="0.25">
      <c r="A862" s="37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</row>
    <row r="863" spans="1:15" x14ac:dyDescent="0.25">
      <c r="A863" s="38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</row>
    <row r="864" spans="1:15" x14ac:dyDescent="0.25">
      <c r="A864" s="37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</row>
    <row r="865" spans="1:15" x14ac:dyDescent="0.25">
      <c r="A865" s="38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</row>
    <row r="866" spans="1:15" x14ac:dyDescent="0.25">
      <c r="A866" s="37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</row>
    <row r="867" spans="1:15" x14ac:dyDescent="0.25">
      <c r="A867" s="38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</row>
    <row r="868" spans="1:15" x14ac:dyDescent="0.25">
      <c r="A868" s="37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</row>
    <row r="869" spans="1:15" x14ac:dyDescent="0.25">
      <c r="A869" s="38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</row>
    <row r="870" spans="1:15" x14ac:dyDescent="0.25">
      <c r="A870" s="37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</row>
    <row r="871" spans="1:15" x14ac:dyDescent="0.25">
      <c r="A871" s="38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</row>
    <row r="872" spans="1:15" x14ac:dyDescent="0.25">
      <c r="A872" s="37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</row>
    <row r="873" spans="1:15" x14ac:dyDescent="0.25">
      <c r="A873" s="38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</row>
    <row r="874" spans="1:15" x14ac:dyDescent="0.25">
      <c r="A874" s="37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</row>
    <row r="875" spans="1:15" x14ac:dyDescent="0.25">
      <c r="A875" s="38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</row>
    <row r="876" spans="1:15" x14ac:dyDescent="0.25">
      <c r="A876" s="37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</row>
    <row r="877" spans="1:15" x14ac:dyDescent="0.25">
      <c r="A877" s="38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</row>
    <row r="878" spans="1:15" x14ac:dyDescent="0.25">
      <c r="A878" s="37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</row>
    <row r="879" spans="1:15" x14ac:dyDescent="0.25">
      <c r="A879" s="38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</row>
    <row r="880" spans="1:15" x14ac:dyDescent="0.25">
      <c r="A880" s="37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</row>
    <row r="881" spans="1:15" x14ac:dyDescent="0.25">
      <c r="A881" s="38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</row>
    <row r="882" spans="1:15" x14ac:dyDescent="0.25">
      <c r="A882" s="37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</row>
    <row r="883" spans="1:15" x14ac:dyDescent="0.25">
      <c r="A883" s="38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</row>
    <row r="884" spans="1:15" x14ac:dyDescent="0.25">
      <c r="A884" s="37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</row>
    <row r="885" spans="1:15" x14ac:dyDescent="0.25">
      <c r="A885" s="38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</row>
    <row r="886" spans="1:15" x14ac:dyDescent="0.25">
      <c r="A886" s="37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</row>
    <row r="887" spans="1:15" x14ac:dyDescent="0.25">
      <c r="A887" s="38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</row>
    <row r="888" spans="1:15" x14ac:dyDescent="0.25">
      <c r="A888" s="37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</row>
    <row r="889" spans="1:15" x14ac:dyDescent="0.25">
      <c r="A889" s="38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</row>
    <row r="890" spans="1:15" x14ac:dyDescent="0.25">
      <c r="A890" s="37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</row>
    <row r="891" spans="1:15" x14ac:dyDescent="0.25">
      <c r="A891" s="38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</row>
    <row r="892" spans="1:15" x14ac:dyDescent="0.25">
      <c r="A892" s="37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</row>
    <row r="893" spans="1:15" x14ac:dyDescent="0.25">
      <c r="A893" s="38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</row>
    <row r="894" spans="1:15" x14ac:dyDescent="0.25">
      <c r="A894" s="37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</row>
    <row r="895" spans="1:15" x14ac:dyDescent="0.25">
      <c r="A895" s="38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</row>
    <row r="896" spans="1:15" x14ac:dyDescent="0.25">
      <c r="A896" s="37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</row>
    <row r="897" spans="1:15" x14ac:dyDescent="0.25">
      <c r="A897" s="38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</row>
    <row r="898" spans="1:15" x14ac:dyDescent="0.25">
      <c r="A898" s="37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</row>
    <row r="899" spans="1:15" x14ac:dyDescent="0.25">
      <c r="A899" s="38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</row>
    <row r="900" spans="1:15" x14ac:dyDescent="0.25">
      <c r="A900" s="37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</row>
    <row r="901" spans="1:15" x14ac:dyDescent="0.25">
      <c r="A901" s="38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</row>
    <row r="902" spans="1:15" x14ac:dyDescent="0.25">
      <c r="A902" s="37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</row>
    <row r="903" spans="1:15" x14ac:dyDescent="0.25">
      <c r="A903" s="38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</row>
    <row r="904" spans="1:15" x14ac:dyDescent="0.25">
      <c r="A904" s="37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</row>
    <row r="905" spans="1:15" x14ac:dyDescent="0.25">
      <c r="A905" s="38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</row>
    <row r="906" spans="1:15" x14ac:dyDescent="0.25">
      <c r="A906" s="37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</row>
    <row r="907" spans="1:15" x14ac:dyDescent="0.25">
      <c r="A907" s="38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</row>
    <row r="908" spans="1:15" x14ac:dyDescent="0.25">
      <c r="A908" s="37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</row>
    <row r="909" spans="1:15" x14ac:dyDescent="0.25">
      <c r="A909" s="38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</row>
    <row r="910" spans="1:15" x14ac:dyDescent="0.25">
      <c r="A910" s="37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</row>
    <row r="911" spans="1:15" x14ac:dyDescent="0.25">
      <c r="A911" s="38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</row>
    <row r="912" spans="1:15" x14ac:dyDescent="0.25">
      <c r="A912" s="37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</row>
    <row r="913" spans="1:15" x14ac:dyDescent="0.25">
      <c r="A913" s="38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</row>
    <row r="914" spans="1:15" x14ac:dyDescent="0.25">
      <c r="A914" s="37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</row>
    <row r="915" spans="1:15" x14ac:dyDescent="0.25">
      <c r="A915" s="38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</row>
    <row r="916" spans="1:15" x14ac:dyDescent="0.25">
      <c r="A916" s="37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</row>
    <row r="917" spans="1:15" x14ac:dyDescent="0.25">
      <c r="A917" s="38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</row>
    <row r="918" spans="1:15" x14ac:dyDescent="0.25">
      <c r="A918" s="37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</row>
    <row r="919" spans="1:15" x14ac:dyDescent="0.25">
      <c r="A919" s="38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</row>
    <row r="920" spans="1:15" x14ac:dyDescent="0.25">
      <c r="A920" s="37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</row>
    <row r="921" spans="1:15" x14ac:dyDescent="0.25">
      <c r="A921" s="38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</row>
    <row r="922" spans="1:15" x14ac:dyDescent="0.25">
      <c r="A922" s="37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</row>
    <row r="923" spans="1:15" x14ac:dyDescent="0.25">
      <c r="A923" s="38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</row>
    <row r="924" spans="1:15" x14ac:dyDescent="0.25">
      <c r="A924" s="37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</row>
    <row r="925" spans="1:15" x14ac:dyDescent="0.25">
      <c r="A925" s="38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</row>
    <row r="926" spans="1:15" x14ac:dyDescent="0.25">
      <c r="A926" s="37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</row>
    <row r="927" spans="1:15" x14ac:dyDescent="0.25">
      <c r="A927" s="38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</row>
    <row r="928" spans="1:15" x14ac:dyDescent="0.25">
      <c r="A928" s="37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</row>
    <row r="929" spans="1:15" x14ac:dyDescent="0.25">
      <c r="A929" s="38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</row>
    <row r="930" spans="1:15" x14ac:dyDescent="0.25">
      <c r="A930" s="37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</row>
    <row r="931" spans="1:15" x14ac:dyDescent="0.25">
      <c r="A931" s="38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</row>
    <row r="932" spans="1:15" x14ac:dyDescent="0.25">
      <c r="A932" s="37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</row>
    <row r="933" spans="1:15" x14ac:dyDescent="0.25">
      <c r="A933" s="38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</row>
    <row r="934" spans="1:15" x14ac:dyDescent="0.25">
      <c r="A934" s="37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</row>
    <row r="935" spans="1:15" x14ac:dyDescent="0.25">
      <c r="A935" s="38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</row>
    <row r="936" spans="1:15" x14ac:dyDescent="0.25">
      <c r="A936" s="37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</row>
    <row r="937" spans="1:15" x14ac:dyDescent="0.25">
      <c r="A937" s="38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</row>
    <row r="938" spans="1:15" x14ac:dyDescent="0.25">
      <c r="A938" s="37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</row>
    <row r="939" spans="1:15" x14ac:dyDescent="0.25">
      <c r="A939" s="38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</row>
    <row r="940" spans="1:15" x14ac:dyDescent="0.25">
      <c r="A940" s="37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</row>
    <row r="941" spans="1:15" x14ac:dyDescent="0.25">
      <c r="A941" s="38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</row>
    <row r="942" spans="1:15" x14ac:dyDescent="0.25">
      <c r="A942" s="37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</row>
    <row r="943" spans="1:15" x14ac:dyDescent="0.25">
      <c r="A943" s="38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</row>
    <row r="944" spans="1:15" x14ac:dyDescent="0.25">
      <c r="A944" s="37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</row>
    <row r="945" spans="1:15" x14ac:dyDescent="0.25">
      <c r="A945" s="38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</row>
    <row r="946" spans="1:15" x14ac:dyDescent="0.25">
      <c r="A946" s="37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</row>
    <row r="947" spans="1:15" x14ac:dyDescent="0.25">
      <c r="A947" s="38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</row>
    <row r="948" spans="1:15" x14ac:dyDescent="0.25">
      <c r="A948" s="37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</row>
    <row r="949" spans="1:15" x14ac:dyDescent="0.25">
      <c r="A949" s="38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</row>
    <row r="950" spans="1:15" x14ac:dyDescent="0.25">
      <c r="A950" s="37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</row>
    <row r="951" spans="1:15" x14ac:dyDescent="0.25">
      <c r="A951" s="38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</row>
    <row r="952" spans="1:15" x14ac:dyDescent="0.25">
      <c r="A952" s="37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</row>
    <row r="953" spans="1:15" x14ac:dyDescent="0.25">
      <c r="A953" s="38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</row>
    <row r="954" spans="1:15" x14ac:dyDescent="0.25">
      <c r="A954" s="37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</row>
    <row r="955" spans="1:15" x14ac:dyDescent="0.25">
      <c r="A955" s="38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</row>
    <row r="956" spans="1:15" x14ac:dyDescent="0.25">
      <c r="A956" s="37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</row>
    <row r="957" spans="1:15" x14ac:dyDescent="0.25">
      <c r="A957" s="38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</row>
    <row r="958" spans="1:15" x14ac:dyDescent="0.25">
      <c r="A958" s="37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</row>
    <row r="959" spans="1:15" x14ac:dyDescent="0.25">
      <c r="A959" s="38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</row>
    <row r="960" spans="1:15" x14ac:dyDescent="0.25">
      <c r="A960" s="37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</row>
    <row r="961" spans="1:15" x14ac:dyDescent="0.25">
      <c r="A961" s="38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</row>
    <row r="962" spans="1:15" x14ac:dyDescent="0.25">
      <c r="A962" s="37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</row>
    <row r="963" spans="1:15" x14ac:dyDescent="0.25">
      <c r="A963" s="38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</row>
    <row r="964" spans="1:15" x14ac:dyDescent="0.25">
      <c r="A964" s="37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</row>
    <row r="965" spans="1:15" x14ac:dyDescent="0.25">
      <c r="A965" s="38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</row>
    <row r="966" spans="1:15" x14ac:dyDescent="0.25">
      <c r="A966" s="37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</row>
    <row r="967" spans="1:15" x14ac:dyDescent="0.25">
      <c r="A967" s="38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</row>
    <row r="968" spans="1:15" x14ac:dyDescent="0.25">
      <c r="A968" s="37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</row>
    <row r="969" spans="1:15" x14ac:dyDescent="0.25">
      <c r="A969" s="38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</row>
    <row r="970" spans="1:15" x14ac:dyDescent="0.25">
      <c r="A970" s="37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</row>
    <row r="971" spans="1:15" x14ac:dyDescent="0.25">
      <c r="A971" s="38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</row>
    <row r="972" spans="1:15" x14ac:dyDescent="0.25">
      <c r="A972" s="37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</row>
    <row r="973" spans="1:15" x14ac:dyDescent="0.25">
      <c r="A973" s="38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</row>
    <row r="974" spans="1:15" x14ac:dyDescent="0.25">
      <c r="A974" s="37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</row>
    <row r="975" spans="1:15" x14ac:dyDescent="0.25">
      <c r="A975" s="38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</row>
    <row r="976" spans="1:15" x14ac:dyDescent="0.25">
      <c r="A976" s="37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</row>
    <row r="977" spans="1:15" x14ac:dyDescent="0.25">
      <c r="A977" s="38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</row>
    <row r="978" spans="1:15" x14ac:dyDescent="0.25">
      <c r="A978" s="37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</row>
    <row r="979" spans="1:15" x14ac:dyDescent="0.25">
      <c r="A979" s="38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</row>
    <row r="980" spans="1:15" x14ac:dyDescent="0.25">
      <c r="A980" s="37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</row>
    <row r="981" spans="1:15" x14ac:dyDescent="0.25">
      <c r="A981" s="38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</row>
    <row r="982" spans="1:15" x14ac:dyDescent="0.25">
      <c r="A982" s="37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</row>
    <row r="983" spans="1:15" x14ac:dyDescent="0.25">
      <c r="A983" s="38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</row>
    <row r="984" spans="1:15" x14ac:dyDescent="0.25">
      <c r="A984" s="37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</row>
    <row r="985" spans="1:15" x14ac:dyDescent="0.25">
      <c r="A985" s="38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</row>
    <row r="986" spans="1:15" x14ac:dyDescent="0.25">
      <c r="A986" s="37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</row>
    <row r="987" spans="1:15" x14ac:dyDescent="0.25">
      <c r="A987" s="38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</row>
    <row r="988" spans="1:15" x14ac:dyDescent="0.25">
      <c r="A988" s="37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</row>
    <row r="989" spans="1:15" x14ac:dyDescent="0.25">
      <c r="A989" s="38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</row>
    <row r="990" spans="1:15" x14ac:dyDescent="0.25">
      <c r="A990" s="37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</row>
    <row r="991" spans="1:15" x14ac:dyDescent="0.25">
      <c r="A991" s="38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</row>
    <row r="992" spans="1:15" x14ac:dyDescent="0.25">
      <c r="A992" s="37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</row>
    <row r="993" spans="1:15" x14ac:dyDescent="0.25">
      <c r="A993" s="38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</row>
    <row r="994" spans="1:15" x14ac:dyDescent="0.25">
      <c r="A994" s="37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</row>
    <row r="995" spans="1:15" x14ac:dyDescent="0.25">
      <c r="A995" s="38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</row>
    <row r="996" spans="1:15" x14ac:dyDescent="0.25">
      <c r="A996" s="37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</row>
    <row r="997" spans="1:15" x14ac:dyDescent="0.25">
      <c r="A997" s="38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</row>
    <row r="998" spans="1:15" x14ac:dyDescent="0.25">
      <c r="A998" s="37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</row>
    <row r="999" spans="1:15" x14ac:dyDescent="0.25">
      <c r="A999" s="38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</row>
    <row r="1000" spans="1:15" x14ac:dyDescent="0.25">
      <c r="A1000" s="37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</row>
    <row r="1001" spans="1:15" x14ac:dyDescent="0.25">
      <c r="A1001" s="38"/>
      <c r="B1001" s="30"/>
      <c r="C1001" s="30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30"/>
    </row>
    <row r="1002" spans="1:15" x14ac:dyDescent="0.25">
      <c r="A1002" s="37"/>
      <c r="B1002" s="31"/>
      <c r="C1002" s="31"/>
      <c r="D1002" s="31"/>
      <c r="E1002" s="31"/>
      <c r="F1002" s="31"/>
      <c r="G1002" s="31"/>
      <c r="H1002" s="31"/>
      <c r="I1002" s="31"/>
      <c r="J1002" s="31"/>
      <c r="K1002" s="31"/>
      <c r="L1002" s="31"/>
      <c r="M1002" s="31"/>
      <c r="N1002" s="31"/>
      <c r="O1002" s="31"/>
    </row>
    <row r="1003" spans="1:15" x14ac:dyDescent="0.25">
      <c r="A1003" s="38"/>
      <c r="B1003" s="30"/>
      <c r="C1003" s="30"/>
      <c r="D1003" s="30"/>
      <c r="E1003" s="30"/>
      <c r="F1003" s="30"/>
      <c r="G1003" s="30"/>
      <c r="H1003" s="30"/>
      <c r="I1003" s="30"/>
      <c r="J1003" s="30"/>
      <c r="K1003" s="30"/>
      <c r="L1003" s="30"/>
      <c r="M1003" s="30"/>
      <c r="N1003" s="30"/>
      <c r="O1003" s="30"/>
    </row>
    <row r="1004" spans="1:15" x14ac:dyDescent="0.25">
      <c r="A1004" s="37"/>
      <c r="B1004" s="31"/>
      <c r="C1004" s="31"/>
      <c r="D1004" s="31"/>
      <c r="E1004" s="31"/>
      <c r="F1004" s="31"/>
      <c r="G1004" s="31"/>
      <c r="H1004" s="31"/>
      <c r="I1004" s="31"/>
      <c r="J1004" s="31"/>
      <c r="K1004" s="31"/>
      <c r="L1004" s="31"/>
      <c r="M1004" s="31"/>
      <c r="N1004" s="31"/>
      <c r="O1004" s="31"/>
    </row>
    <row r="1005" spans="1:15" x14ac:dyDescent="0.25">
      <c r="A1005" s="38"/>
      <c r="B1005" s="30"/>
      <c r="C1005" s="30"/>
      <c r="D1005" s="30"/>
      <c r="E1005" s="30"/>
      <c r="F1005" s="30"/>
      <c r="G1005" s="30"/>
      <c r="H1005" s="30"/>
      <c r="I1005" s="30"/>
      <c r="J1005" s="30"/>
      <c r="K1005" s="30"/>
      <c r="L1005" s="30"/>
      <c r="M1005" s="30"/>
      <c r="N1005" s="30"/>
      <c r="O1005" s="30"/>
    </row>
    <row r="1006" spans="1:15" x14ac:dyDescent="0.25">
      <c r="A1006" s="37"/>
      <c r="B1006" s="31"/>
      <c r="C1006" s="31"/>
      <c r="D1006" s="31"/>
      <c r="E1006" s="31"/>
      <c r="F1006" s="31"/>
      <c r="G1006" s="31"/>
      <c r="H1006" s="31"/>
      <c r="I1006" s="31"/>
      <c r="J1006" s="31"/>
      <c r="K1006" s="31"/>
      <c r="L1006" s="31"/>
      <c r="M1006" s="31"/>
      <c r="N1006" s="31"/>
      <c r="O1006" s="31"/>
    </row>
    <row r="1007" spans="1:15" x14ac:dyDescent="0.25">
      <c r="A1007" s="38"/>
      <c r="B1007" s="30"/>
      <c r="C1007" s="30"/>
      <c r="D1007" s="30"/>
      <c r="E1007" s="30"/>
      <c r="F1007" s="30"/>
      <c r="G1007" s="30"/>
      <c r="H1007" s="30"/>
      <c r="I1007" s="30"/>
      <c r="J1007" s="30"/>
      <c r="K1007" s="30"/>
      <c r="L1007" s="30"/>
      <c r="M1007" s="30"/>
      <c r="N1007" s="30"/>
      <c r="O1007" s="30"/>
    </row>
    <row r="1008" spans="1:15" x14ac:dyDescent="0.25">
      <c r="A1008" s="37"/>
      <c r="B1008" s="31"/>
      <c r="C1008" s="31"/>
      <c r="D1008" s="31"/>
      <c r="E1008" s="31"/>
      <c r="F1008" s="31"/>
      <c r="G1008" s="31"/>
      <c r="H1008" s="31"/>
      <c r="I1008" s="31"/>
      <c r="J1008" s="31"/>
      <c r="K1008" s="31"/>
      <c r="L1008" s="31"/>
      <c r="M1008" s="31"/>
      <c r="N1008" s="31"/>
      <c r="O1008" s="31"/>
    </row>
    <row r="1009" spans="1:15" x14ac:dyDescent="0.25">
      <c r="A1009" s="38"/>
      <c r="B1009" s="30"/>
      <c r="C1009" s="30"/>
      <c r="D1009" s="30"/>
      <c r="E1009" s="30"/>
      <c r="F1009" s="30"/>
      <c r="G1009" s="30"/>
      <c r="H1009" s="30"/>
      <c r="I1009" s="30"/>
      <c r="J1009" s="30"/>
      <c r="K1009" s="30"/>
      <c r="L1009" s="30"/>
      <c r="M1009" s="30"/>
      <c r="N1009" s="30"/>
      <c r="O1009" s="30"/>
    </row>
    <row r="1010" spans="1:15" x14ac:dyDescent="0.25">
      <c r="A1010" s="37"/>
      <c r="B1010" s="31"/>
      <c r="C1010" s="31"/>
      <c r="D1010" s="31"/>
      <c r="E1010" s="31"/>
      <c r="F1010" s="31"/>
      <c r="G1010" s="31"/>
      <c r="H1010" s="31"/>
      <c r="I1010" s="31"/>
      <c r="J1010" s="31"/>
      <c r="K1010" s="31"/>
      <c r="L1010" s="31"/>
      <c r="M1010" s="31"/>
      <c r="N1010" s="31"/>
      <c r="O1010" s="31"/>
    </row>
    <row r="1011" spans="1:15" x14ac:dyDescent="0.25">
      <c r="A1011" s="38"/>
      <c r="B1011" s="30"/>
      <c r="C1011" s="30"/>
      <c r="D1011" s="30"/>
      <c r="E1011" s="30"/>
      <c r="F1011" s="30"/>
      <c r="G1011" s="30"/>
      <c r="H1011" s="30"/>
      <c r="I1011" s="30"/>
      <c r="J1011" s="30"/>
      <c r="K1011" s="30"/>
      <c r="L1011" s="30"/>
      <c r="M1011" s="30"/>
      <c r="N1011" s="30"/>
      <c r="O1011" s="30"/>
    </row>
    <row r="1012" spans="1:15" x14ac:dyDescent="0.25">
      <c r="A1012" s="37"/>
      <c r="B1012" s="31"/>
      <c r="C1012" s="31"/>
      <c r="D1012" s="31"/>
      <c r="E1012" s="31"/>
      <c r="F1012" s="31"/>
      <c r="G1012" s="31"/>
      <c r="H1012" s="31"/>
      <c r="I1012" s="31"/>
      <c r="J1012" s="31"/>
      <c r="K1012" s="31"/>
      <c r="L1012" s="31"/>
      <c r="M1012" s="31"/>
      <c r="N1012" s="31"/>
      <c r="O1012" s="31"/>
    </row>
    <row r="1013" spans="1:15" x14ac:dyDescent="0.25">
      <c r="A1013" s="38"/>
      <c r="B1013" s="30"/>
      <c r="C1013" s="30"/>
      <c r="D1013" s="30"/>
      <c r="E1013" s="30"/>
      <c r="F1013" s="30"/>
      <c r="G1013" s="30"/>
      <c r="H1013" s="30"/>
      <c r="I1013" s="30"/>
      <c r="J1013" s="30"/>
      <c r="K1013" s="30"/>
      <c r="L1013" s="30"/>
      <c r="M1013" s="30"/>
      <c r="N1013" s="30"/>
      <c r="O1013" s="30"/>
    </row>
    <row r="1014" spans="1:15" x14ac:dyDescent="0.25">
      <c r="A1014" s="37"/>
      <c r="B1014" s="31"/>
      <c r="C1014" s="31"/>
      <c r="D1014" s="31"/>
      <c r="E1014" s="31"/>
      <c r="F1014" s="31"/>
      <c r="G1014" s="31"/>
      <c r="H1014" s="31"/>
      <c r="I1014" s="31"/>
      <c r="J1014" s="31"/>
      <c r="K1014" s="31"/>
      <c r="L1014" s="31"/>
      <c r="M1014" s="31"/>
      <c r="N1014" s="31"/>
      <c r="O1014" s="31"/>
    </row>
    <row r="1015" spans="1:15" x14ac:dyDescent="0.25">
      <c r="A1015" s="38"/>
      <c r="B1015" s="30"/>
      <c r="C1015" s="30"/>
      <c r="D1015" s="30"/>
      <c r="E1015" s="30"/>
      <c r="F1015" s="30"/>
      <c r="G1015" s="30"/>
      <c r="H1015" s="30"/>
      <c r="I1015" s="30"/>
      <c r="J1015" s="30"/>
      <c r="K1015" s="30"/>
      <c r="L1015" s="30"/>
      <c r="M1015" s="30"/>
      <c r="N1015" s="30"/>
      <c r="O1015" s="30"/>
    </row>
    <row r="1016" spans="1:15" x14ac:dyDescent="0.25">
      <c r="A1016" s="37"/>
      <c r="B1016" s="31"/>
      <c r="C1016" s="31"/>
      <c r="D1016" s="31"/>
      <c r="E1016" s="31"/>
      <c r="F1016" s="31"/>
      <c r="G1016" s="31"/>
      <c r="H1016" s="31"/>
      <c r="I1016" s="31"/>
      <c r="J1016" s="31"/>
      <c r="K1016" s="31"/>
      <c r="L1016" s="31"/>
      <c r="M1016" s="31"/>
      <c r="N1016" s="31"/>
      <c r="O1016" s="31"/>
    </row>
    <row r="1017" spans="1:15" x14ac:dyDescent="0.25">
      <c r="A1017" s="38"/>
      <c r="B1017" s="30"/>
      <c r="C1017" s="30"/>
      <c r="D1017" s="30"/>
      <c r="E1017" s="30"/>
      <c r="F1017" s="30"/>
      <c r="G1017" s="30"/>
      <c r="H1017" s="30"/>
      <c r="I1017" s="30"/>
      <c r="J1017" s="30"/>
      <c r="K1017" s="30"/>
      <c r="L1017" s="30"/>
      <c r="M1017" s="30"/>
      <c r="N1017" s="30"/>
      <c r="O1017" s="30"/>
    </row>
    <row r="1018" spans="1:15" x14ac:dyDescent="0.25">
      <c r="A1018" s="37"/>
      <c r="B1018" s="31"/>
      <c r="C1018" s="31"/>
      <c r="D1018" s="31"/>
      <c r="E1018" s="31"/>
      <c r="F1018" s="31"/>
      <c r="G1018" s="31"/>
      <c r="H1018" s="31"/>
      <c r="I1018" s="31"/>
      <c r="J1018" s="31"/>
      <c r="K1018" s="31"/>
      <c r="L1018" s="31"/>
      <c r="M1018" s="31"/>
      <c r="N1018" s="31"/>
      <c r="O1018" s="31"/>
    </row>
    <row r="1019" spans="1:15" x14ac:dyDescent="0.25">
      <c r="A1019" s="38"/>
      <c r="B1019" s="30"/>
      <c r="C1019" s="30"/>
      <c r="D1019" s="30"/>
      <c r="E1019" s="30"/>
      <c r="F1019" s="30"/>
      <c r="G1019" s="30"/>
      <c r="H1019" s="30"/>
      <c r="I1019" s="30"/>
      <c r="J1019" s="30"/>
      <c r="K1019" s="30"/>
      <c r="L1019" s="30"/>
      <c r="M1019" s="30"/>
      <c r="N1019" s="30"/>
      <c r="O1019" s="30"/>
    </row>
    <row r="1020" spans="1:15" x14ac:dyDescent="0.25">
      <c r="A1020" s="37"/>
      <c r="B1020" s="31"/>
      <c r="C1020" s="31"/>
      <c r="D1020" s="31"/>
      <c r="E1020" s="31"/>
      <c r="F1020" s="31"/>
      <c r="G1020" s="31"/>
      <c r="H1020" s="31"/>
      <c r="I1020" s="31"/>
      <c r="J1020" s="31"/>
      <c r="K1020" s="31"/>
      <c r="L1020" s="31"/>
      <c r="M1020" s="31"/>
      <c r="N1020" s="31"/>
      <c r="O1020" s="31"/>
    </row>
    <row r="1021" spans="1:15" x14ac:dyDescent="0.25">
      <c r="A1021" s="38"/>
      <c r="B1021" s="30"/>
      <c r="C1021" s="30"/>
      <c r="D1021" s="30"/>
      <c r="E1021" s="30"/>
      <c r="F1021" s="30"/>
      <c r="G1021" s="30"/>
      <c r="H1021" s="30"/>
      <c r="I1021" s="30"/>
      <c r="J1021" s="30"/>
      <c r="K1021" s="30"/>
      <c r="L1021" s="30"/>
      <c r="M1021" s="30"/>
      <c r="N1021" s="30"/>
      <c r="O1021" s="30"/>
    </row>
    <row r="1022" spans="1:15" x14ac:dyDescent="0.25">
      <c r="A1022" s="37"/>
      <c r="B1022" s="31"/>
      <c r="C1022" s="31"/>
      <c r="D1022" s="31"/>
      <c r="E1022" s="31"/>
      <c r="F1022" s="31"/>
      <c r="G1022" s="31"/>
      <c r="H1022" s="31"/>
      <c r="I1022" s="31"/>
      <c r="J1022" s="31"/>
      <c r="K1022" s="31"/>
      <c r="L1022" s="31"/>
      <c r="M1022" s="31"/>
      <c r="N1022" s="31"/>
      <c r="O1022" s="31"/>
    </row>
    <row r="1023" spans="1:15" x14ac:dyDescent="0.25">
      <c r="A1023" s="38"/>
      <c r="B1023" s="30"/>
      <c r="C1023" s="30"/>
      <c r="D1023" s="30"/>
      <c r="E1023" s="30"/>
      <c r="F1023" s="30"/>
      <c r="G1023" s="30"/>
      <c r="H1023" s="30"/>
      <c r="I1023" s="30"/>
      <c r="J1023" s="30"/>
      <c r="K1023" s="30"/>
      <c r="L1023" s="30"/>
      <c r="M1023" s="30"/>
      <c r="N1023" s="30"/>
      <c r="O1023" s="30"/>
    </row>
    <row r="1024" spans="1:15" x14ac:dyDescent="0.25">
      <c r="A1024" s="37"/>
      <c r="B1024" s="31"/>
      <c r="C1024" s="31"/>
      <c r="D1024" s="31"/>
      <c r="E1024" s="31"/>
      <c r="F1024" s="31"/>
      <c r="G1024" s="31"/>
      <c r="H1024" s="31"/>
      <c r="I1024" s="31"/>
      <c r="J1024" s="31"/>
      <c r="K1024" s="31"/>
      <c r="L1024" s="31"/>
      <c r="M1024" s="31"/>
      <c r="N1024" s="31"/>
      <c r="O1024" s="31"/>
    </row>
    <row r="1025" spans="1:15" x14ac:dyDescent="0.25">
      <c r="A1025" s="38"/>
      <c r="B1025" s="30"/>
      <c r="C1025" s="30"/>
      <c r="D1025" s="30"/>
      <c r="E1025" s="30"/>
      <c r="F1025" s="30"/>
      <c r="G1025" s="30"/>
      <c r="H1025" s="30"/>
      <c r="I1025" s="30"/>
      <c r="J1025" s="30"/>
      <c r="K1025" s="30"/>
      <c r="L1025" s="30"/>
      <c r="M1025" s="30"/>
      <c r="N1025" s="30"/>
      <c r="O1025" s="30"/>
    </row>
    <row r="1026" spans="1:15" x14ac:dyDescent="0.25">
      <c r="A1026" s="37"/>
      <c r="B1026" s="31"/>
      <c r="C1026" s="31"/>
      <c r="D1026" s="31"/>
      <c r="E1026" s="31"/>
      <c r="F1026" s="31"/>
      <c r="G1026" s="31"/>
      <c r="H1026" s="31"/>
      <c r="I1026" s="31"/>
      <c r="J1026" s="31"/>
      <c r="K1026" s="31"/>
      <c r="L1026" s="31"/>
      <c r="M1026" s="31"/>
      <c r="N1026" s="31"/>
      <c r="O1026" s="31"/>
    </row>
    <row r="1027" spans="1:15" x14ac:dyDescent="0.25">
      <c r="A1027" s="38"/>
      <c r="B1027" s="30"/>
      <c r="C1027" s="30"/>
      <c r="D1027" s="30"/>
      <c r="E1027" s="30"/>
      <c r="F1027" s="30"/>
      <c r="G1027" s="30"/>
      <c r="H1027" s="30"/>
      <c r="I1027" s="30"/>
      <c r="J1027" s="30"/>
      <c r="K1027" s="30"/>
      <c r="L1027" s="30"/>
      <c r="M1027" s="30"/>
      <c r="N1027" s="30"/>
      <c r="O1027" s="30"/>
    </row>
    <row r="1028" spans="1:15" x14ac:dyDescent="0.25">
      <c r="A1028" s="37"/>
      <c r="B1028" s="31"/>
      <c r="C1028" s="31"/>
      <c r="D1028" s="31"/>
      <c r="E1028" s="31"/>
      <c r="F1028" s="31"/>
      <c r="G1028" s="31"/>
      <c r="H1028" s="31"/>
      <c r="I1028" s="31"/>
      <c r="J1028" s="31"/>
      <c r="K1028" s="31"/>
      <c r="L1028" s="31"/>
      <c r="M1028" s="31"/>
      <c r="N1028" s="31"/>
      <c r="O1028" s="31"/>
    </row>
    <row r="1029" spans="1:15" x14ac:dyDescent="0.25">
      <c r="A1029" s="38"/>
      <c r="B1029" s="30"/>
      <c r="C1029" s="30"/>
      <c r="D1029" s="30"/>
      <c r="E1029" s="30"/>
      <c r="F1029" s="30"/>
      <c r="G1029" s="30"/>
      <c r="H1029" s="30"/>
      <c r="I1029" s="30"/>
      <c r="J1029" s="30"/>
      <c r="K1029" s="30"/>
      <c r="L1029" s="30"/>
      <c r="M1029" s="30"/>
      <c r="N1029" s="30"/>
      <c r="O1029" s="30"/>
    </row>
    <row r="1030" spans="1:15" x14ac:dyDescent="0.25">
      <c r="A1030" s="37"/>
      <c r="B1030" s="31"/>
      <c r="C1030" s="31"/>
      <c r="D1030" s="31"/>
      <c r="E1030" s="31"/>
      <c r="F1030" s="31"/>
      <c r="G1030" s="31"/>
      <c r="H1030" s="31"/>
      <c r="I1030" s="31"/>
      <c r="J1030" s="31"/>
      <c r="K1030" s="31"/>
      <c r="L1030" s="31"/>
      <c r="M1030" s="31"/>
      <c r="N1030" s="31"/>
      <c r="O1030" s="31"/>
    </row>
    <row r="1031" spans="1:15" x14ac:dyDescent="0.25">
      <c r="A1031" s="38"/>
      <c r="B1031" s="30"/>
      <c r="C1031" s="30"/>
      <c r="D1031" s="30"/>
      <c r="E1031" s="30"/>
      <c r="F1031" s="30"/>
      <c r="G1031" s="30"/>
      <c r="H1031" s="30"/>
      <c r="I1031" s="30"/>
      <c r="J1031" s="30"/>
      <c r="K1031" s="30"/>
      <c r="L1031" s="30"/>
      <c r="M1031" s="30"/>
      <c r="N1031" s="30"/>
      <c r="O1031" s="30"/>
    </row>
    <row r="1032" spans="1:15" x14ac:dyDescent="0.25">
      <c r="A1032" s="37"/>
      <c r="B1032" s="31"/>
      <c r="C1032" s="31"/>
      <c r="D1032" s="31"/>
      <c r="E1032" s="31"/>
      <c r="F1032" s="31"/>
      <c r="G1032" s="31"/>
      <c r="H1032" s="31"/>
      <c r="I1032" s="31"/>
      <c r="J1032" s="31"/>
      <c r="K1032" s="31"/>
      <c r="L1032" s="31"/>
      <c r="M1032" s="31"/>
      <c r="N1032" s="31"/>
      <c r="O1032" s="31"/>
    </row>
    <row r="1033" spans="1:15" x14ac:dyDescent="0.25">
      <c r="A1033" s="38"/>
      <c r="B1033" s="30"/>
      <c r="C1033" s="30"/>
      <c r="D1033" s="30"/>
      <c r="E1033" s="30"/>
      <c r="F1033" s="30"/>
      <c r="G1033" s="30"/>
      <c r="H1033" s="30"/>
      <c r="I1033" s="30"/>
      <c r="J1033" s="30"/>
      <c r="K1033" s="30"/>
      <c r="L1033" s="30"/>
      <c r="M1033" s="30"/>
      <c r="N1033" s="30"/>
      <c r="O1033" s="30"/>
    </row>
    <row r="1034" spans="1:15" x14ac:dyDescent="0.25">
      <c r="A1034" s="37"/>
      <c r="B1034" s="31"/>
      <c r="C1034" s="31"/>
      <c r="D1034" s="31"/>
      <c r="E1034" s="31"/>
      <c r="F1034" s="31"/>
      <c r="G1034" s="31"/>
      <c r="H1034" s="31"/>
      <c r="I1034" s="31"/>
      <c r="J1034" s="31"/>
      <c r="K1034" s="31"/>
      <c r="L1034" s="31"/>
      <c r="M1034" s="31"/>
      <c r="N1034" s="31"/>
      <c r="O1034" s="31"/>
    </row>
    <row r="1035" spans="1:15" x14ac:dyDescent="0.25">
      <c r="A1035" s="38"/>
      <c r="B1035" s="30"/>
      <c r="C1035" s="30"/>
      <c r="D1035" s="30"/>
      <c r="E1035" s="30"/>
      <c r="F1035" s="30"/>
      <c r="G1035" s="30"/>
      <c r="H1035" s="30"/>
      <c r="I1035" s="30"/>
      <c r="J1035" s="30"/>
      <c r="K1035" s="30"/>
      <c r="L1035" s="30"/>
      <c r="M1035" s="30"/>
      <c r="N1035" s="30"/>
      <c r="O1035" s="30"/>
    </row>
    <row r="1036" spans="1:15" x14ac:dyDescent="0.25">
      <c r="A1036" s="37"/>
      <c r="B1036" s="31"/>
      <c r="C1036" s="31"/>
      <c r="D1036" s="31"/>
      <c r="E1036" s="31"/>
      <c r="F1036" s="31"/>
      <c r="G1036" s="31"/>
      <c r="H1036" s="31"/>
      <c r="I1036" s="31"/>
      <c r="J1036" s="31"/>
      <c r="K1036" s="31"/>
      <c r="L1036" s="31"/>
      <c r="M1036" s="31"/>
      <c r="N1036" s="31"/>
      <c r="O1036" s="31"/>
    </row>
    <row r="1037" spans="1:15" x14ac:dyDescent="0.25">
      <c r="A1037" s="38"/>
      <c r="B1037" s="30"/>
      <c r="C1037" s="30"/>
      <c r="D1037" s="30"/>
      <c r="E1037" s="30"/>
      <c r="F1037" s="30"/>
      <c r="G1037" s="30"/>
      <c r="H1037" s="30"/>
      <c r="I1037" s="30"/>
      <c r="J1037" s="30"/>
      <c r="K1037" s="30"/>
      <c r="L1037" s="30"/>
      <c r="M1037" s="30"/>
      <c r="N1037" s="30"/>
      <c r="O1037" s="30"/>
    </row>
    <row r="1038" spans="1:15" x14ac:dyDescent="0.25">
      <c r="A1038" s="37"/>
      <c r="B1038" s="31"/>
      <c r="C1038" s="31"/>
      <c r="D1038" s="31"/>
      <c r="E1038" s="31"/>
      <c r="F1038" s="31"/>
      <c r="G1038" s="31"/>
      <c r="H1038" s="31"/>
      <c r="I1038" s="31"/>
      <c r="J1038" s="31"/>
      <c r="K1038" s="31"/>
      <c r="L1038" s="31"/>
      <c r="M1038" s="31"/>
      <c r="N1038" s="31"/>
      <c r="O1038" s="31"/>
    </row>
    <row r="1039" spans="1:15" x14ac:dyDescent="0.25">
      <c r="A1039" s="38"/>
      <c r="B1039" s="30"/>
      <c r="C1039" s="30"/>
      <c r="D1039" s="30"/>
      <c r="E1039" s="30"/>
      <c r="F1039" s="30"/>
      <c r="G1039" s="30"/>
      <c r="H1039" s="30"/>
      <c r="I1039" s="30"/>
      <c r="J1039" s="30"/>
      <c r="K1039" s="30"/>
      <c r="L1039" s="30"/>
      <c r="M1039" s="30"/>
      <c r="N1039" s="30"/>
      <c r="O1039" s="30"/>
    </row>
    <row r="1040" spans="1:15" x14ac:dyDescent="0.25">
      <c r="A1040" s="37"/>
      <c r="B1040" s="31"/>
      <c r="C1040" s="31"/>
      <c r="D1040" s="31"/>
      <c r="E1040" s="31"/>
      <c r="F1040" s="31"/>
      <c r="G1040" s="31"/>
      <c r="H1040" s="31"/>
      <c r="I1040" s="31"/>
      <c r="J1040" s="31"/>
      <c r="K1040" s="31"/>
      <c r="L1040" s="31"/>
      <c r="M1040" s="31"/>
      <c r="N1040" s="31"/>
      <c r="O1040" s="31"/>
    </row>
    <row r="1041" spans="1:15" x14ac:dyDescent="0.25">
      <c r="A1041" s="38"/>
      <c r="B1041" s="30"/>
      <c r="C1041" s="30"/>
      <c r="D1041" s="30"/>
      <c r="E1041" s="30"/>
      <c r="F1041" s="30"/>
      <c r="G1041" s="30"/>
      <c r="H1041" s="30"/>
      <c r="I1041" s="30"/>
      <c r="J1041" s="30"/>
      <c r="K1041" s="30"/>
      <c r="L1041" s="30"/>
      <c r="M1041" s="30"/>
      <c r="N1041" s="30"/>
      <c r="O1041" s="30"/>
    </row>
    <row r="1042" spans="1:15" x14ac:dyDescent="0.25">
      <c r="A1042" s="37"/>
      <c r="B1042" s="31"/>
      <c r="C1042" s="31"/>
      <c r="D1042" s="31"/>
      <c r="E1042" s="31"/>
      <c r="F1042" s="31"/>
      <c r="G1042" s="31"/>
      <c r="H1042" s="31"/>
      <c r="I1042" s="31"/>
      <c r="J1042" s="31"/>
      <c r="K1042" s="31"/>
      <c r="L1042" s="31"/>
      <c r="M1042" s="31"/>
      <c r="N1042" s="31"/>
      <c r="O1042" s="31"/>
    </row>
    <row r="1043" spans="1:15" x14ac:dyDescent="0.25">
      <c r="A1043" s="38"/>
      <c r="B1043" s="30"/>
      <c r="C1043" s="30"/>
      <c r="D1043" s="30"/>
      <c r="E1043" s="30"/>
      <c r="F1043" s="30"/>
      <c r="G1043" s="30"/>
      <c r="H1043" s="30"/>
      <c r="I1043" s="30"/>
      <c r="J1043" s="30"/>
      <c r="K1043" s="30"/>
      <c r="L1043" s="30"/>
      <c r="M1043" s="30"/>
      <c r="N1043" s="30"/>
      <c r="O1043" s="30"/>
    </row>
    <row r="1044" spans="1:15" x14ac:dyDescent="0.25">
      <c r="A1044" s="37"/>
      <c r="B1044" s="31"/>
      <c r="C1044" s="31"/>
      <c r="D1044" s="31"/>
      <c r="E1044" s="31"/>
      <c r="F1044" s="31"/>
      <c r="G1044" s="31"/>
      <c r="H1044" s="31"/>
      <c r="I1044" s="31"/>
      <c r="J1044" s="31"/>
      <c r="K1044" s="31"/>
      <c r="L1044" s="31"/>
      <c r="M1044" s="31"/>
      <c r="N1044" s="31"/>
      <c r="O1044" s="31"/>
    </row>
    <row r="1045" spans="1:15" x14ac:dyDescent="0.25">
      <c r="A1045" s="38"/>
      <c r="B1045" s="30"/>
      <c r="C1045" s="30"/>
      <c r="D1045" s="30"/>
      <c r="E1045" s="30"/>
      <c r="F1045" s="30"/>
      <c r="G1045" s="30"/>
      <c r="H1045" s="30"/>
      <c r="I1045" s="30"/>
      <c r="J1045" s="30"/>
      <c r="K1045" s="30"/>
      <c r="L1045" s="30"/>
      <c r="M1045" s="30"/>
      <c r="N1045" s="30"/>
      <c r="O1045" s="30"/>
    </row>
    <row r="1046" spans="1:15" x14ac:dyDescent="0.25">
      <c r="A1046" s="37"/>
      <c r="B1046" s="31"/>
      <c r="C1046" s="31"/>
      <c r="D1046" s="31"/>
      <c r="E1046" s="31"/>
      <c r="F1046" s="31"/>
      <c r="G1046" s="31"/>
      <c r="H1046" s="31"/>
      <c r="I1046" s="31"/>
      <c r="J1046" s="31"/>
      <c r="K1046" s="31"/>
      <c r="L1046" s="31"/>
      <c r="M1046" s="31"/>
      <c r="N1046" s="31"/>
      <c r="O1046" s="31"/>
    </row>
    <row r="1047" spans="1:15" x14ac:dyDescent="0.25">
      <c r="A1047" s="38"/>
      <c r="B1047" s="30"/>
      <c r="C1047" s="30"/>
      <c r="D1047" s="30"/>
      <c r="E1047" s="30"/>
      <c r="F1047" s="30"/>
      <c r="G1047" s="30"/>
      <c r="H1047" s="30"/>
      <c r="I1047" s="30"/>
      <c r="J1047" s="30"/>
      <c r="K1047" s="30"/>
      <c r="L1047" s="30"/>
      <c r="M1047" s="30"/>
      <c r="N1047" s="30"/>
      <c r="O1047" s="30"/>
    </row>
    <row r="1048" spans="1:15" x14ac:dyDescent="0.25">
      <c r="A1048" s="37"/>
      <c r="B1048" s="31"/>
      <c r="C1048" s="31"/>
      <c r="D1048" s="31"/>
      <c r="E1048" s="31"/>
      <c r="F1048" s="31"/>
      <c r="G1048" s="31"/>
      <c r="H1048" s="31"/>
      <c r="I1048" s="31"/>
      <c r="J1048" s="31"/>
      <c r="K1048" s="31"/>
      <c r="L1048" s="31"/>
      <c r="M1048" s="31"/>
      <c r="N1048" s="31"/>
      <c r="O1048" s="31"/>
    </row>
    <row r="1049" spans="1:15" x14ac:dyDescent="0.25">
      <c r="A1049" s="38"/>
      <c r="B1049" s="30"/>
      <c r="C1049" s="30"/>
      <c r="D1049" s="30"/>
      <c r="E1049" s="30"/>
      <c r="F1049" s="30"/>
      <c r="G1049" s="30"/>
      <c r="H1049" s="30"/>
      <c r="I1049" s="30"/>
      <c r="J1049" s="30"/>
      <c r="K1049" s="30"/>
      <c r="L1049" s="30"/>
      <c r="M1049" s="30"/>
      <c r="N1049" s="30"/>
      <c r="O1049" s="30"/>
    </row>
    <row r="1050" spans="1:15" x14ac:dyDescent="0.25">
      <c r="A1050" s="37"/>
      <c r="B1050" s="31"/>
      <c r="C1050" s="31"/>
      <c r="D1050" s="31"/>
      <c r="E1050" s="31"/>
      <c r="F1050" s="31"/>
      <c r="G1050" s="31"/>
      <c r="H1050" s="31"/>
      <c r="I1050" s="31"/>
      <c r="J1050" s="31"/>
      <c r="K1050" s="31"/>
      <c r="L1050" s="31"/>
      <c r="M1050" s="31"/>
      <c r="N1050" s="31"/>
      <c r="O1050" s="31"/>
    </row>
    <row r="1051" spans="1:15" x14ac:dyDescent="0.25">
      <c r="A1051" s="38"/>
      <c r="B1051" s="30"/>
      <c r="C1051" s="30"/>
      <c r="D1051" s="30"/>
      <c r="E1051" s="30"/>
      <c r="F1051" s="30"/>
      <c r="G1051" s="30"/>
      <c r="H1051" s="30"/>
      <c r="I1051" s="30"/>
      <c r="J1051" s="30"/>
      <c r="K1051" s="30"/>
      <c r="L1051" s="30"/>
      <c r="M1051" s="30"/>
      <c r="N1051" s="30"/>
      <c r="O1051" s="30"/>
    </row>
    <row r="1052" spans="1:15" x14ac:dyDescent="0.25">
      <c r="A1052" s="37"/>
      <c r="B1052" s="31"/>
      <c r="C1052" s="31"/>
      <c r="D1052" s="31"/>
      <c r="E1052" s="31"/>
      <c r="F1052" s="31"/>
      <c r="G1052" s="31"/>
      <c r="H1052" s="31"/>
      <c r="I1052" s="31"/>
      <c r="J1052" s="31"/>
      <c r="K1052" s="31"/>
      <c r="L1052" s="31"/>
      <c r="M1052" s="31"/>
      <c r="N1052" s="31"/>
      <c r="O1052" s="31"/>
    </row>
    <row r="1053" spans="1:15" x14ac:dyDescent="0.25">
      <c r="A1053" s="38"/>
      <c r="B1053" s="30"/>
      <c r="C1053" s="30"/>
      <c r="D1053" s="30"/>
      <c r="E1053" s="30"/>
      <c r="F1053" s="30"/>
      <c r="G1053" s="30"/>
      <c r="H1053" s="30"/>
      <c r="I1053" s="30"/>
      <c r="J1053" s="30"/>
      <c r="K1053" s="30"/>
      <c r="L1053" s="30"/>
      <c r="M1053" s="30"/>
      <c r="N1053" s="30"/>
      <c r="O1053" s="30"/>
    </row>
    <row r="1054" spans="1:15" x14ac:dyDescent="0.25">
      <c r="A1054" s="37"/>
      <c r="B1054" s="31"/>
      <c r="C1054" s="31"/>
      <c r="D1054" s="31"/>
      <c r="E1054" s="31"/>
      <c r="F1054" s="31"/>
      <c r="G1054" s="31"/>
      <c r="H1054" s="31"/>
      <c r="I1054" s="31"/>
      <c r="J1054" s="31"/>
      <c r="K1054" s="31"/>
      <c r="L1054" s="31"/>
      <c r="M1054" s="31"/>
      <c r="N1054" s="31"/>
      <c r="O1054" s="31"/>
    </row>
    <row r="1055" spans="1:15" x14ac:dyDescent="0.25">
      <c r="A1055" s="38"/>
      <c r="B1055" s="30"/>
      <c r="C1055" s="30"/>
      <c r="D1055" s="30"/>
      <c r="E1055" s="30"/>
      <c r="F1055" s="30"/>
      <c r="G1055" s="30"/>
      <c r="H1055" s="30"/>
      <c r="I1055" s="30"/>
      <c r="J1055" s="30"/>
      <c r="K1055" s="30"/>
      <c r="L1055" s="30"/>
      <c r="M1055" s="30"/>
      <c r="N1055" s="30"/>
      <c r="O1055" s="30"/>
    </row>
    <row r="1056" spans="1:15" x14ac:dyDescent="0.25">
      <c r="A1056" s="37"/>
      <c r="B1056" s="31"/>
      <c r="C1056" s="31"/>
      <c r="D1056" s="31"/>
      <c r="E1056" s="31"/>
      <c r="F1056" s="31"/>
      <c r="G1056" s="31"/>
      <c r="H1056" s="31"/>
      <c r="I1056" s="31"/>
      <c r="J1056" s="31"/>
      <c r="K1056" s="31"/>
      <c r="L1056" s="31"/>
      <c r="M1056" s="31"/>
      <c r="N1056" s="31"/>
      <c r="O1056" s="31"/>
    </row>
    <row r="1057" spans="1:15" x14ac:dyDescent="0.25">
      <c r="A1057" s="38"/>
      <c r="B1057" s="30"/>
      <c r="C1057" s="30"/>
      <c r="D1057" s="30"/>
      <c r="E1057" s="30"/>
      <c r="F1057" s="30"/>
      <c r="G1057" s="30"/>
      <c r="H1057" s="30"/>
      <c r="I1057" s="30"/>
      <c r="J1057" s="30"/>
      <c r="K1057" s="30"/>
      <c r="L1057" s="30"/>
      <c r="M1057" s="30"/>
      <c r="N1057" s="30"/>
      <c r="O1057" s="30"/>
    </row>
    <row r="1058" spans="1:15" x14ac:dyDescent="0.25">
      <c r="A1058" s="37"/>
      <c r="B1058" s="31"/>
      <c r="C1058" s="31"/>
      <c r="D1058" s="31"/>
      <c r="E1058" s="31"/>
      <c r="F1058" s="31"/>
      <c r="G1058" s="31"/>
      <c r="H1058" s="31"/>
      <c r="I1058" s="31"/>
      <c r="J1058" s="31"/>
      <c r="K1058" s="31"/>
      <c r="L1058" s="31"/>
      <c r="M1058" s="31"/>
      <c r="N1058" s="31"/>
      <c r="O1058" s="31"/>
    </row>
    <row r="1059" spans="1:15" x14ac:dyDescent="0.25">
      <c r="A1059" s="38"/>
      <c r="B1059" s="30"/>
      <c r="C1059" s="30"/>
      <c r="D1059" s="30"/>
      <c r="E1059" s="30"/>
      <c r="F1059" s="30"/>
      <c r="G1059" s="30"/>
      <c r="H1059" s="30"/>
      <c r="I1059" s="30"/>
      <c r="J1059" s="30"/>
      <c r="K1059" s="30"/>
      <c r="L1059" s="30"/>
      <c r="M1059" s="30"/>
      <c r="N1059" s="30"/>
      <c r="O1059" s="30"/>
    </row>
    <row r="1060" spans="1:15" x14ac:dyDescent="0.25">
      <c r="A1060" s="37"/>
      <c r="B1060" s="31"/>
      <c r="C1060" s="31"/>
      <c r="D1060" s="31"/>
      <c r="E1060" s="31"/>
      <c r="F1060" s="31"/>
      <c r="G1060" s="31"/>
      <c r="H1060" s="31"/>
      <c r="I1060" s="31"/>
      <c r="J1060" s="31"/>
      <c r="K1060" s="31"/>
      <c r="L1060" s="31"/>
      <c r="M1060" s="31"/>
      <c r="N1060" s="31"/>
      <c r="O1060" s="31"/>
    </row>
    <row r="1061" spans="1:15" x14ac:dyDescent="0.25">
      <c r="A1061" s="38"/>
      <c r="B1061" s="30"/>
      <c r="C1061" s="30"/>
      <c r="D1061" s="30"/>
      <c r="E1061" s="30"/>
      <c r="F1061" s="30"/>
      <c r="G1061" s="30"/>
      <c r="H1061" s="30"/>
      <c r="I1061" s="30"/>
      <c r="J1061" s="30"/>
      <c r="K1061" s="30"/>
      <c r="L1061" s="30"/>
      <c r="M1061" s="30"/>
      <c r="N1061" s="30"/>
      <c r="O1061" s="30"/>
    </row>
    <row r="1062" spans="1:15" x14ac:dyDescent="0.25">
      <c r="A1062" s="37"/>
      <c r="B1062" s="31"/>
      <c r="C1062" s="31"/>
      <c r="D1062" s="31"/>
      <c r="E1062" s="31"/>
      <c r="F1062" s="31"/>
      <c r="G1062" s="31"/>
      <c r="H1062" s="31"/>
      <c r="I1062" s="31"/>
      <c r="J1062" s="31"/>
      <c r="K1062" s="31"/>
      <c r="L1062" s="31"/>
      <c r="M1062" s="31"/>
      <c r="N1062" s="31"/>
      <c r="O1062" s="31"/>
    </row>
    <row r="1063" spans="1:15" x14ac:dyDescent="0.25">
      <c r="A1063" s="38"/>
      <c r="B1063" s="30"/>
      <c r="C1063" s="30"/>
      <c r="D1063" s="30"/>
      <c r="E1063" s="30"/>
      <c r="F1063" s="30"/>
      <c r="G1063" s="30"/>
      <c r="H1063" s="30"/>
      <c r="I1063" s="30"/>
      <c r="J1063" s="30"/>
      <c r="K1063" s="30"/>
      <c r="L1063" s="30"/>
      <c r="M1063" s="30"/>
      <c r="N1063" s="30"/>
      <c r="O1063" s="30"/>
    </row>
    <row r="1064" spans="1:15" x14ac:dyDescent="0.25">
      <c r="A1064" s="37"/>
      <c r="B1064" s="31"/>
      <c r="C1064" s="31"/>
      <c r="D1064" s="31"/>
      <c r="E1064" s="31"/>
      <c r="F1064" s="31"/>
      <c r="G1064" s="31"/>
      <c r="H1064" s="31"/>
      <c r="I1064" s="31"/>
      <c r="J1064" s="31"/>
      <c r="K1064" s="31"/>
      <c r="L1064" s="31"/>
      <c r="M1064" s="31"/>
      <c r="N1064" s="31"/>
      <c r="O1064" s="31"/>
    </row>
    <row r="1065" spans="1:15" x14ac:dyDescent="0.25">
      <c r="A1065" s="38"/>
      <c r="B1065" s="30"/>
      <c r="C1065" s="30"/>
      <c r="D1065" s="30"/>
      <c r="E1065" s="30"/>
      <c r="F1065" s="30"/>
      <c r="G1065" s="30"/>
      <c r="H1065" s="30"/>
      <c r="I1065" s="30"/>
      <c r="J1065" s="30"/>
      <c r="K1065" s="30"/>
      <c r="L1065" s="30"/>
      <c r="M1065" s="30"/>
      <c r="N1065" s="30"/>
      <c r="O1065" s="30"/>
    </row>
    <row r="1066" spans="1:15" x14ac:dyDescent="0.25">
      <c r="A1066" s="37"/>
      <c r="B1066" s="31"/>
      <c r="C1066" s="31"/>
      <c r="D1066" s="31"/>
      <c r="E1066" s="31"/>
      <c r="F1066" s="31"/>
      <c r="G1066" s="31"/>
      <c r="H1066" s="31"/>
      <c r="I1066" s="31"/>
      <c r="J1066" s="31"/>
      <c r="K1066" s="31"/>
      <c r="L1066" s="31"/>
      <c r="M1066" s="31"/>
      <c r="N1066" s="31"/>
      <c r="O1066" s="31"/>
    </row>
    <row r="1067" spans="1:15" x14ac:dyDescent="0.25">
      <c r="A1067" s="38"/>
      <c r="B1067" s="30"/>
      <c r="C1067" s="30"/>
      <c r="D1067" s="30"/>
      <c r="E1067" s="30"/>
      <c r="F1067" s="30"/>
      <c r="G1067" s="30"/>
      <c r="H1067" s="30"/>
      <c r="I1067" s="30"/>
      <c r="J1067" s="30"/>
      <c r="K1067" s="30"/>
      <c r="L1067" s="30"/>
      <c r="M1067" s="30"/>
      <c r="N1067" s="30"/>
      <c r="O1067" s="30"/>
    </row>
    <row r="1068" spans="1:15" x14ac:dyDescent="0.25">
      <c r="A1068" s="37"/>
      <c r="B1068" s="31"/>
      <c r="C1068" s="31"/>
      <c r="D1068" s="31"/>
      <c r="E1068" s="31"/>
      <c r="F1068" s="31"/>
      <c r="G1068" s="31"/>
      <c r="H1068" s="31"/>
      <c r="I1068" s="31"/>
      <c r="J1068" s="31"/>
      <c r="K1068" s="31"/>
      <c r="L1068" s="31"/>
      <c r="M1068" s="31"/>
      <c r="N1068" s="31"/>
      <c r="O1068" s="31"/>
    </row>
    <row r="1069" spans="1:15" x14ac:dyDescent="0.25">
      <c r="A1069" s="38"/>
      <c r="B1069" s="30"/>
      <c r="C1069" s="30"/>
      <c r="D1069" s="30"/>
      <c r="E1069" s="30"/>
      <c r="F1069" s="30"/>
      <c r="G1069" s="30"/>
      <c r="H1069" s="30"/>
      <c r="I1069" s="30"/>
      <c r="J1069" s="30"/>
      <c r="K1069" s="30"/>
      <c r="L1069" s="30"/>
      <c r="M1069" s="30"/>
      <c r="N1069" s="30"/>
      <c r="O1069" s="30"/>
    </row>
    <row r="1070" spans="1:15" x14ac:dyDescent="0.25">
      <c r="A1070" s="37"/>
      <c r="B1070" s="31"/>
      <c r="C1070" s="31"/>
      <c r="D1070" s="31"/>
      <c r="E1070" s="31"/>
      <c r="F1070" s="31"/>
      <c r="G1070" s="31"/>
      <c r="H1070" s="31"/>
      <c r="I1070" s="31"/>
      <c r="J1070" s="31"/>
      <c r="K1070" s="31"/>
      <c r="L1070" s="31"/>
      <c r="M1070" s="31"/>
      <c r="N1070" s="31"/>
      <c r="O1070" s="31"/>
    </row>
    <row r="1071" spans="1:15" x14ac:dyDescent="0.25">
      <c r="A1071" s="38"/>
      <c r="B1071" s="30"/>
      <c r="C1071" s="30"/>
      <c r="D1071" s="30"/>
      <c r="E1071" s="30"/>
      <c r="F1071" s="30"/>
      <c r="G1071" s="30"/>
      <c r="H1071" s="30"/>
      <c r="I1071" s="30"/>
      <c r="J1071" s="30"/>
      <c r="K1071" s="30"/>
      <c r="L1071" s="30"/>
      <c r="M1071" s="30"/>
      <c r="N1071" s="30"/>
      <c r="O1071" s="30"/>
    </row>
    <row r="1072" spans="1:15" x14ac:dyDescent="0.25">
      <c r="A1072" s="37"/>
      <c r="B1072" s="31"/>
      <c r="C1072" s="31"/>
      <c r="D1072" s="31"/>
      <c r="E1072" s="31"/>
      <c r="F1072" s="31"/>
      <c r="G1072" s="31"/>
      <c r="H1072" s="31"/>
      <c r="I1072" s="31"/>
      <c r="J1072" s="31"/>
      <c r="K1072" s="31"/>
      <c r="L1072" s="31"/>
      <c r="M1072" s="31"/>
      <c r="N1072" s="31"/>
      <c r="O1072" s="31"/>
    </row>
    <row r="1073" spans="1:15" x14ac:dyDescent="0.25">
      <c r="A1073" s="38"/>
      <c r="B1073" s="30"/>
      <c r="C1073" s="30"/>
      <c r="D1073" s="30"/>
      <c r="E1073" s="30"/>
      <c r="F1073" s="30"/>
      <c r="G1073" s="30"/>
      <c r="H1073" s="30"/>
      <c r="I1073" s="30"/>
      <c r="J1073" s="30"/>
      <c r="K1073" s="30"/>
      <c r="L1073" s="30"/>
      <c r="M1073" s="30"/>
      <c r="N1073" s="30"/>
      <c r="O1073" s="30"/>
    </row>
    <row r="1074" spans="1:15" x14ac:dyDescent="0.25">
      <c r="A1074" s="37"/>
      <c r="B1074" s="31"/>
      <c r="C1074" s="31"/>
      <c r="D1074" s="31"/>
      <c r="E1074" s="31"/>
      <c r="F1074" s="31"/>
      <c r="G1074" s="31"/>
      <c r="H1074" s="31"/>
      <c r="I1074" s="31"/>
      <c r="J1074" s="31"/>
      <c r="K1074" s="31"/>
      <c r="L1074" s="31"/>
      <c r="M1074" s="31"/>
      <c r="N1074" s="31"/>
      <c r="O1074" s="31"/>
    </row>
    <row r="1075" spans="1:15" x14ac:dyDescent="0.25">
      <c r="A1075" s="38"/>
      <c r="B1075" s="30"/>
      <c r="C1075" s="30"/>
      <c r="D1075" s="30"/>
      <c r="E1075" s="30"/>
      <c r="F1075" s="30"/>
      <c r="G1075" s="30"/>
      <c r="H1075" s="30"/>
      <c r="I1075" s="30"/>
      <c r="J1075" s="30"/>
      <c r="K1075" s="30"/>
      <c r="L1075" s="30"/>
      <c r="M1075" s="30"/>
      <c r="N1075" s="30"/>
      <c r="O1075" s="30"/>
    </row>
    <row r="1076" spans="1:15" x14ac:dyDescent="0.25">
      <c r="A1076" s="37"/>
      <c r="B1076" s="31"/>
      <c r="C1076" s="31"/>
      <c r="D1076" s="31"/>
      <c r="E1076" s="31"/>
      <c r="F1076" s="31"/>
      <c r="G1076" s="31"/>
      <c r="H1076" s="31"/>
      <c r="I1076" s="31"/>
      <c r="J1076" s="31"/>
      <c r="K1076" s="31"/>
      <c r="L1076" s="31"/>
      <c r="M1076" s="31"/>
      <c r="N1076" s="31"/>
      <c r="O1076" s="31"/>
    </row>
    <row r="1077" spans="1:15" x14ac:dyDescent="0.25">
      <c r="A1077" s="38"/>
      <c r="B1077" s="30"/>
      <c r="C1077" s="30"/>
      <c r="D1077" s="30"/>
      <c r="E1077" s="30"/>
      <c r="F1077" s="30"/>
      <c r="G1077" s="30"/>
      <c r="H1077" s="30"/>
      <c r="I1077" s="30"/>
      <c r="J1077" s="30"/>
      <c r="K1077" s="30"/>
      <c r="L1077" s="30"/>
      <c r="M1077" s="30"/>
      <c r="N1077" s="30"/>
      <c r="O1077" s="30"/>
    </row>
    <row r="1078" spans="1:15" x14ac:dyDescent="0.25">
      <c r="A1078" s="37"/>
      <c r="B1078" s="31"/>
      <c r="C1078" s="31"/>
      <c r="D1078" s="31"/>
      <c r="E1078" s="31"/>
      <c r="F1078" s="31"/>
      <c r="G1078" s="31"/>
      <c r="H1078" s="31"/>
      <c r="I1078" s="31"/>
      <c r="J1078" s="31"/>
      <c r="K1078" s="31"/>
      <c r="L1078" s="31"/>
      <c r="M1078" s="31"/>
      <c r="N1078" s="31"/>
      <c r="O1078" s="31"/>
    </row>
    <row r="1079" spans="1:15" x14ac:dyDescent="0.25">
      <c r="A1079" s="38"/>
      <c r="B1079" s="30"/>
      <c r="C1079" s="30"/>
      <c r="D1079" s="30"/>
      <c r="E1079" s="30"/>
      <c r="F1079" s="30"/>
      <c r="G1079" s="30"/>
      <c r="H1079" s="30"/>
      <c r="I1079" s="30"/>
      <c r="J1079" s="30"/>
      <c r="K1079" s="30"/>
      <c r="L1079" s="30"/>
      <c r="M1079" s="30"/>
      <c r="N1079" s="30"/>
      <c r="O1079" s="30"/>
    </row>
    <row r="1080" spans="1:15" x14ac:dyDescent="0.25">
      <c r="A1080" s="37"/>
      <c r="B1080" s="31"/>
      <c r="C1080" s="31"/>
      <c r="D1080" s="31"/>
      <c r="E1080" s="31"/>
      <c r="F1080" s="31"/>
      <c r="G1080" s="31"/>
      <c r="H1080" s="31"/>
      <c r="I1080" s="31"/>
      <c r="J1080" s="31"/>
      <c r="K1080" s="31"/>
      <c r="L1080" s="31"/>
      <c r="M1080" s="31"/>
      <c r="N1080" s="31"/>
      <c r="O1080" s="31"/>
    </row>
    <row r="1081" spans="1:15" x14ac:dyDescent="0.25">
      <c r="A1081" s="38"/>
      <c r="B1081" s="30"/>
      <c r="C1081" s="30"/>
      <c r="D1081" s="30"/>
      <c r="E1081" s="30"/>
      <c r="F1081" s="30"/>
      <c r="G1081" s="30"/>
      <c r="H1081" s="30"/>
      <c r="I1081" s="30"/>
      <c r="J1081" s="30"/>
      <c r="K1081" s="30"/>
      <c r="L1081" s="30"/>
      <c r="M1081" s="30"/>
      <c r="N1081" s="30"/>
      <c r="O1081" s="30"/>
    </row>
    <row r="1082" spans="1:15" x14ac:dyDescent="0.25">
      <c r="A1082" s="37"/>
      <c r="B1082" s="31"/>
      <c r="C1082" s="31"/>
      <c r="D1082" s="31"/>
      <c r="E1082" s="31"/>
      <c r="F1082" s="31"/>
      <c r="G1082" s="31"/>
      <c r="H1082" s="31"/>
      <c r="I1082" s="31"/>
      <c r="J1082" s="31"/>
      <c r="K1082" s="31"/>
      <c r="L1082" s="31"/>
      <c r="M1082" s="31"/>
      <c r="N1082" s="31"/>
      <c r="O1082" s="31"/>
    </row>
    <row r="1083" spans="1:15" x14ac:dyDescent="0.25">
      <c r="A1083" s="38"/>
      <c r="B1083" s="30"/>
      <c r="C1083" s="30"/>
      <c r="D1083" s="30"/>
      <c r="E1083" s="30"/>
      <c r="F1083" s="30"/>
      <c r="G1083" s="30"/>
      <c r="H1083" s="30"/>
      <c r="I1083" s="30"/>
      <c r="J1083" s="30"/>
      <c r="K1083" s="30"/>
      <c r="L1083" s="30"/>
      <c r="M1083" s="30"/>
      <c r="N1083" s="30"/>
      <c r="O1083" s="30"/>
    </row>
    <row r="1084" spans="1:15" x14ac:dyDescent="0.25">
      <c r="A1084" s="37"/>
      <c r="B1084" s="31"/>
      <c r="C1084" s="31"/>
      <c r="D1084" s="31"/>
      <c r="E1084" s="31"/>
      <c r="F1084" s="31"/>
      <c r="G1084" s="31"/>
      <c r="H1084" s="31"/>
      <c r="I1084" s="31"/>
      <c r="J1084" s="31"/>
      <c r="K1084" s="31"/>
      <c r="L1084" s="31"/>
      <c r="M1084" s="31"/>
      <c r="N1084" s="31"/>
      <c r="O1084" s="31"/>
    </row>
    <row r="1085" spans="1:15" x14ac:dyDescent="0.25">
      <c r="A1085" s="38"/>
      <c r="B1085" s="30"/>
      <c r="C1085" s="30"/>
      <c r="D1085" s="30"/>
      <c r="E1085" s="30"/>
      <c r="F1085" s="30"/>
      <c r="G1085" s="30"/>
      <c r="H1085" s="30"/>
      <c r="I1085" s="30"/>
      <c r="J1085" s="30"/>
      <c r="K1085" s="30"/>
      <c r="L1085" s="30"/>
      <c r="M1085" s="30"/>
      <c r="N1085" s="30"/>
      <c r="O1085" s="30"/>
    </row>
    <row r="1086" spans="1:15" x14ac:dyDescent="0.25">
      <c r="A1086" s="37"/>
      <c r="B1086" s="31"/>
      <c r="C1086" s="31"/>
      <c r="D1086" s="31"/>
      <c r="E1086" s="31"/>
      <c r="F1086" s="31"/>
      <c r="G1086" s="31"/>
      <c r="H1086" s="31"/>
      <c r="I1086" s="31"/>
      <c r="J1086" s="31"/>
      <c r="K1086" s="31"/>
      <c r="L1086" s="31"/>
      <c r="M1086" s="31"/>
      <c r="N1086" s="31"/>
      <c r="O1086" s="31"/>
    </row>
    <row r="1087" spans="1:15" x14ac:dyDescent="0.25">
      <c r="A1087" s="38"/>
      <c r="B1087" s="30"/>
      <c r="C1087" s="30"/>
      <c r="D1087" s="30"/>
      <c r="E1087" s="30"/>
      <c r="F1087" s="30"/>
      <c r="G1087" s="30"/>
      <c r="H1087" s="30"/>
      <c r="I1087" s="30"/>
      <c r="J1087" s="30"/>
      <c r="K1087" s="30"/>
      <c r="L1087" s="30"/>
      <c r="M1087" s="30"/>
      <c r="N1087" s="30"/>
      <c r="O1087" s="30"/>
    </row>
    <row r="1088" spans="1:15" x14ac:dyDescent="0.25">
      <c r="A1088" s="37"/>
      <c r="B1088" s="31"/>
      <c r="C1088" s="31"/>
      <c r="D1088" s="31"/>
      <c r="E1088" s="31"/>
      <c r="F1088" s="31"/>
      <c r="G1088" s="31"/>
      <c r="H1088" s="31"/>
      <c r="I1088" s="31"/>
      <c r="J1088" s="31"/>
      <c r="K1088" s="31"/>
      <c r="L1088" s="31"/>
      <c r="M1088" s="31"/>
      <c r="N1088" s="31"/>
      <c r="O1088" s="31"/>
    </row>
    <row r="1089" spans="1:15" x14ac:dyDescent="0.25">
      <c r="A1089" s="38"/>
      <c r="B1089" s="30"/>
      <c r="C1089" s="30"/>
      <c r="D1089" s="30"/>
      <c r="E1089" s="30"/>
      <c r="F1089" s="30"/>
      <c r="G1089" s="30"/>
      <c r="H1089" s="30"/>
      <c r="I1089" s="30"/>
      <c r="J1089" s="30"/>
      <c r="K1089" s="30"/>
      <c r="L1089" s="30"/>
      <c r="M1089" s="30"/>
      <c r="N1089" s="30"/>
      <c r="O1089" s="30"/>
    </row>
    <row r="1090" spans="1:15" x14ac:dyDescent="0.25">
      <c r="A1090" s="37"/>
      <c r="B1090" s="31"/>
      <c r="C1090" s="31"/>
      <c r="D1090" s="31"/>
      <c r="E1090" s="31"/>
      <c r="F1090" s="31"/>
      <c r="G1090" s="31"/>
      <c r="H1090" s="31"/>
      <c r="I1090" s="31"/>
      <c r="J1090" s="31"/>
      <c r="K1090" s="31"/>
      <c r="L1090" s="31"/>
      <c r="M1090" s="31"/>
      <c r="N1090" s="31"/>
      <c r="O1090" s="31"/>
    </row>
    <row r="1091" spans="1:15" x14ac:dyDescent="0.25">
      <c r="A1091" s="38"/>
      <c r="B1091" s="30"/>
      <c r="C1091" s="30"/>
      <c r="D1091" s="30"/>
      <c r="E1091" s="30"/>
      <c r="F1091" s="30"/>
      <c r="G1091" s="30"/>
      <c r="H1091" s="30"/>
      <c r="I1091" s="30"/>
      <c r="J1091" s="30"/>
      <c r="K1091" s="30"/>
      <c r="L1091" s="30"/>
      <c r="M1091" s="30"/>
      <c r="N1091" s="30"/>
      <c r="O1091" s="30"/>
    </row>
    <row r="1092" spans="1:15" x14ac:dyDescent="0.25">
      <c r="A1092" s="37"/>
      <c r="B1092" s="31"/>
      <c r="C1092" s="31"/>
      <c r="D1092" s="31"/>
      <c r="E1092" s="31"/>
      <c r="F1092" s="31"/>
      <c r="G1092" s="31"/>
      <c r="H1092" s="31"/>
      <c r="I1092" s="31"/>
      <c r="J1092" s="31"/>
      <c r="K1092" s="31"/>
      <c r="L1092" s="31"/>
      <c r="M1092" s="31"/>
      <c r="N1092" s="31"/>
      <c r="O1092" s="31"/>
    </row>
    <row r="1093" spans="1:15" x14ac:dyDescent="0.25">
      <c r="A1093" s="38"/>
      <c r="B1093" s="30"/>
      <c r="C1093" s="30"/>
      <c r="D1093" s="30"/>
      <c r="E1093" s="30"/>
      <c r="F1093" s="30"/>
      <c r="G1093" s="30"/>
      <c r="H1093" s="30"/>
      <c r="I1093" s="30"/>
      <c r="J1093" s="30"/>
      <c r="K1093" s="30"/>
      <c r="L1093" s="30"/>
      <c r="M1093" s="30"/>
      <c r="N1093" s="30"/>
      <c r="O1093" s="30"/>
    </row>
    <row r="1094" spans="1:15" x14ac:dyDescent="0.25">
      <c r="A1094" s="37"/>
      <c r="B1094" s="31"/>
      <c r="C1094" s="31"/>
      <c r="D1094" s="31"/>
      <c r="E1094" s="31"/>
      <c r="F1094" s="31"/>
      <c r="G1094" s="31"/>
      <c r="H1094" s="31"/>
      <c r="I1094" s="31"/>
      <c r="J1094" s="31"/>
      <c r="K1094" s="31"/>
      <c r="L1094" s="31"/>
      <c r="M1094" s="31"/>
      <c r="N1094" s="31"/>
      <c r="O1094" s="31"/>
    </row>
    <row r="1095" spans="1:15" x14ac:dyDescent="0.25">
      <c r="A1095" s="38"/>
      <c r="B1095" s="30"/>
      <c r="C1095" s="30"/>
      <c r="D1095" s="30"/>
      <c r="E1095" s="30"/>
      <c r="F1095" s="30"/>
      <c r="G1095" s="30"/>
      <c r="H1095" s="30"/>
      <c r="I1095" s="30"/>
      <c r="J1095" s="30"/>
      <c r="K1095" s="30"/>
      <c r="L1095" s="30"/>
      <c r="M1095" s="30"/>
      <c r="N1095" s="30"/>
      <c r="O1095" s="30"/>
    </row>
    <row r="1096" spans="1:15" x14ac:dyDescent="0.25">
      <c r="A1096" s="37"/>
      <c r="B1096" s="31"/>
      <c r="C1096" s="31"/>
      <c r="D1096" s="31"/>
      <c r="E1096" s="31"/>
      <c r="F1096" s="31"/>
      <c r="G1096" s="31"/>
      <c r="H1096" s="31"/>
      <c r="I1096" s="31"/>
      <c r="J1096" s="31"/>
      <c r="K1096" s="31"/>
      <c r="L1096" s="31"/>
      <c r="M1096" s="31"/>
      <c r="N1096" s="31"/>
      <c r="O1096" s="31"/>
    </row>
    <row r="1097" spans="1:15" x14ac:dyDescent="0.25">
      <c r="A1097" s="38"/>
      <c r="B1097" s="30"/>
      <c r="C1097" s="30"/>
      <c r="D1097" s="30"/>
      <c r="E1097" s="30"/>
      <c r="F1097" s="30"/>
      <c r="G1097" s="30"/>
      <c r="H1097" s="30"/>
      <c r="I1097" s="30"/>
      <c r="J1097" s="30"/>
      <c r="K1097" s="30"/>
      <c r="L1097" s="30"/>
      <c r="M1097" s="30"/>
      <c r="N1097" s="30"/>
      <c r="O1097" s="30"/>
    </row>
    <row r="1098" spans="1:15" x14ac:dyDescent="0.25">
      <c r="A1098" s="37"/>
      <c r="B1098" s="31"/>
      <c r="C1098" s="31"/>
      <c r="D1098" s="31"/>
      <c r="E1098" s="31"/>
      <c r="F1098" s="31"/>
      <c r="G1098" s="31"/>
      <c r="H1098" s="31"/>
      <c r="I1098" s="31"/>
      <c r="J1098" s="31"/>
      <c r="K1098" s="31"/>
      <c r="L1098" s="31"/>
      <c r="M1098" s="31"/>
      <c r="N1098" s="31"/>
      <c r="O1098" s="31"/>
    </row>
    <row r="1099" spans="1:15" x14ac:dyDescent="0.25">
      <c r="A1099" s="38"/>
      <c r="B1099" s="30"/>
      <c r="C1099" s="30"/>
      <c r="D1099" s="30"/>
      <c r="E1099" s="30"/>
      <c r="F1099" s="30"/>
      <c r="G1099" s="30"/>
      <c r="H1099" s="30"/>
      <c r="I1099" s="30"/>
      <c r="J1099" s="30"/>
      <c r="K1099" s="30"/>
      <c r="L1099" s="30"/>
      <c r="M1099" s="30"/>
      <c r="N1099" s="30"/>
      <c r="O1099" s="30"/>
    </row>
    <row r="1100" spans="1:15" x14ac:dyDescent="0.25">
      <c r="A1100" s="37"/>
      <c r="B1100" s="31"/>
      <c r="C1100" s="31"/>
      <c r="D1100" s="31"/>
      <c r="E1100" s="31"/>
      <c r="F1100" s="31"/>
      <c r="G1100" s="31"/>
      <c r="H1100" s="31"/>
      <c r="I1100" s="31"/>
      <c r="J1100" s="31"/>
      <c r="K1100" s="31"/>
      <c r="L1100" s="31"/>
      <c r="M1100" s="31"/>
      <c r="N1100" s="31"/>
      <c r="O1100" s="31"/>
    </row>
    <row r="1101" spans="1:15" x14ac:dyDescent="0.25">
      <c r="A1101" s="38"/>
      <c r="B1101" s="30"/>
      <c r="C1101" s="30"/>
      <c r="D1101" s="30"/>
      <c r="E1101" s="30"/>
      <c r="F1101" s="30"/>
      <c r="G1101" s="30"/>
      <c r="H1101" s="30"/>
      <c r="I1101" s="30"/>
      <c r="J1101" s="30"/>
      <c r="K1101" s="30"/>
      <c r="L1101" s="30"/>
      <c r="M1101" s="30"/>
      <c r="N1101" s="30"/>
      <c r="O1101" s="30"/>
    </row>
    <row r="1102" spans="1:15" x14ac:dyDescent="0.25">
      <c r="A1102" s="37"/>
      <c r="B1102" s="31"/>
      <c r="C1102" s="31"/>
      <c r="D1102" s="31"/>
      <c r="E1102" s="31"/>
      <c r="F1102" s="31"/>
      <c r="G1102" s="31"/>
      <c r="H1102" s="31"/>
      <c r="I1102" s="31"/>
      <c r="J1102" s="31"/>
      <c r="K1102" s="31"/>
      <c r="L1102" s="31"/>
      <c r="M1102" s="31"/>
      <c r="N1102" s="31"/>
      <c r="O1102" s="31"/>
    </row>
    <row r="1103" spans="1:15" x14ac:dyDescent="0.25">
      <c r="A1103" s="38"/>
      <c r="B1103" s="30"/>
      <c r="C1103" s="30"/>
      <c r="D1103" s="30"/>
      <c r="E1103" s="30"/>
      <c r="F1103" s="30"/>
      <c r="G1103" s="30"/>
      <c r="H1103" s="30"/>
      <c r="I1103" s="30"/>
      <c r="J1103" s="30"/>
      <c r="K1103" s="30"/>
      <c r="L1103" s="30"/>
      <c r="M1103" s="30"/>
      <c r="N1103" s="30"/>
      <c r="O1103" s="30"/>
    </row>
    <row r="1104" spans="1:15" x14ac:dyDescent="0.25">
      <c r="A1104" s="37"/>
      <c r="B1104" s="31"/>
      <c r="C1104" s="31"/>
      <c r="D1104" s="31"/>
      <c r="E1104" s="31"/>
      <c r="F1104" s="31"/>
      <c r="G1104" s="31"/>
      <c r="H1104" s="31"/>
      <c r="I1104" s="31"/>
      <c r="J1104" s="31"/>
      <c r="K1104" s="31"/>
      <c r="L1104" s="31"/>
      <c r="M1104" s="31"/>
      <c r="N1104" s="31"/>
      <c r="O1104" s="31"/>
    </row>
    <row r="1105" spans="1:15" x14ac:dyDescent="0.25">
      <c r="A1105" s="38"/>
      <c r="B1105" s="30"/>
      <c r="C1105" s="30"/>
      <c r="D1105" s="30"/>
      <c r="E1105" s="30"/>
      <c r="F1105" s="30"/>
      <c r="G1105" s="30"/>
      <c r="H1105" s="30"/>
      <c r="I1105" s="30"/>
      <c r="J1105" s="30"/>
      <c r="K1105" s="30"/>
      <c r="L1105" s="30"/>
      <c r="M1105" s="30"/>
      <c r="N1105" s="30"/>
      <c r="O1105" s="30"/>
    </row>
    <row r="1106" spans="1:15" x14ac:dyDescent="0.25">
      <c r="A1106" s="37"/>
      <c r="B1106" s="31"/>
      <c r="C1106" s="31"/>
      <c r="D1106" s="31"/>
      <c r="E1106" s="31"/>
      <c r="F1106" s="31"/>
      <c r="G1106" s="31"/>
      <c r="H1106" s="31"/>
      <c r="I1106" s="31"/>
      <c r="J1106" s="31"/>
      <c r="K1106" s="31"/>
      <c r="L1106" s="31"/>
      <c r="M1106" s="31"/>
      <c r="N1106" s="31"/>
      <c r="O1106" s="31"/>
    </row>
    <row r="1107" spans="1:15" x14ac:dyDescent="0.25">
      <c r="A1107" s="38"/>
      <c r="B1107" s="30"/>
      <c r="C1107" s="30"/>
      <c r="D1107" s="30"/>
      <c r="E1107" s="30"/>
      <c r="F1107" s="30"/>
      <c r="G1107" s="30"/>
      <c r="H1107" s="30"/>
      <c r="I1107" s="30"/>
      <c r="J1107" s="30"/>
      <c r="K1107" s="30"/>
      <c r="L1107" s="30"/>
      <c r="M1107" s="30"/>
      <c r="N1107" s="30"/>
      <c r="O1107" s="30"/>
    </row>
    <row r="1108" spans="1:15" x14ac:dyDescent="0.25">
      <c r="A1108" s="37"/>
      <c r="B1108" s="31"/>
      <c r="C1108" s="31"/>
      <c r="D1108" s="31"/>
      <c r="E1108" s="31"/>
      <c r="F1108" s="31"/>
      <c r="G1108" s="31"/>
      <c r="H1108" s="31"/>
      <c r="I1108" s="31"/>
      <c r="J1108" s="31"/>
      <c r="K1108" s="31"/>
      <c r="L1108" s="31"/>
      <c r="M1108" s="31"/>
      <c r="N1108" s="31"/>
      <c r="O1108" s="31"/>
    </row>
    <row r="1109" spans="1:15" x14ac:dyDescent="0.25">
      <c r="A1109" s="38"/>
      <c r="B1109" s="30"/>
      <c r="C1109" s="30"/>
      <c r="D1109" s="30"/>
      <c r="E1109" s="30"/>
      <c r="F1109" s="30"/>
      <c r="G1109" s="30"/>
      <c r="H1109" s="30"/>
      <c r="I1109" s="30"/>
      <c r="J1109" s="30"/>
      <c r="K1109" s="30"/>
      <c r="L1109" s="30"/>
      <c r="M1109" s="30"/>
      <c r="N1109" s="30"/>
      <c r="O1109" s="30"/>
    </row>
    <row r="1110" spans="1:15" x14ac:dyDescent="0.25">
      <c r="A1110" s="37"/>
      <c r="B1110" s="31"/>
      <c r="C1110" s="31"/>
      <c r="D1110" s="31"/>
      <c r="E1110" s="31"/>
      <c r="F1110" s="31"/>
      <c r="G1110" s="31"/>
      <c r="H1110" s="31"/>
      <c r="I1110" s="31"/>
      <c r="J1110" s="31"/>
      <c r="K1110" s="31"/>
      <c r="L1110" s="31"/>
      <c r="M1110" s="31"/>
      <c r="N1110" s="31"/>
      <c r="O1110" s="31"/>
    </row>
    <row r="1111" spans="1:15" x14ac:dyDescent="0.25">
      <c r="A1111" s="38"/>
      <c r="B1111" s="30"/>
      <c r="C1111" s="30"/>
      <c r="D1111" s="30"/>
      <c r="E1111" s="30"/>
      <c r="F1111" s="30"/>
      <c r="G1111" s="30"/>
      <c r="H1111" s="30"/>
      <c r="I1111" s="30"/>
      <c r="J1111" s="30"/>
      <c r="K1111" s="30"/>
      <c r="L1111" s="30"/>
      <c r="M1111" s="30"/>
      <c r="N1111" s="30"/>
      <c r="O1111" s="30"/>
    </row>
    <row r="1112" spans="1:15" x14ac:dyDescent="0.25">
      <c r="A1112" s="37"/>
      <c r="B1112" s="31"/>
      <c r="C1112" s="31"/>
      <c r="D1112" s="31"/>
      <c r="E1112" s="31"/>
      <c r="F1112" s="31"/>
      <c r="G1112" s="31"/>
      <c r="H1112" s="31"/>
      <c r="I1112" s="31"/>
      <c r="J1112" s="31"/>
      <c r="K1112" s="31"/>
      <c r="L1112" s="31"/>
      <c r="M1112" s="31"/>
      <c r="N1112" s="31"/>
      <c r="O1112" s="31"/>
    </row>
    <row r="1113" spans="1:15" x14ac:dyDescent="0.25">
      <c r="A1113" s="38"/>
      <c r="B1113" s="30"/>
      <c r="C1113" s="30"/>
      <c r="D1113" s="30"/>
      <c r="E1113" s="30"/>
      <c r="F1113" s="30"/>
      <c r="G1113" s="30"/>
      <c r="H1113" s="30"/>
      <c r="I1113" s="30"/>
      <c r="J1113" s="30"/>
      <c r="K1113" s="30"/>
      <c r="L1113" s="30"/>
      <c r="M1113" s="30"/>
      <c r="N1113" s="30"/>
      <c r="O1113" s="30"/>
    </row>
    <row r="1114" spans="1:15" x14ac:dyDescent="0.25">
      <c r="A1114" s="37"/>
      <c r="B1114" s="31"/>
      <c r="C1114" s="31"/>
      <c r="D1114" s="31"/>
      <c r="E1114" s="31"/>
      <c r="F1114" s="31"/>
      <c r="G1114" s="31"/>
      <c r="H1114" s="31"/>
      <c r="I1114" s="31"/>
      <c r="J1114" s="31"/>
      <c r="K1114" s="31"/>
      <c r="L1114" s="31"/>
      <c r="M1114" s="31"/>
      <c r="N1114" s="31"/>
      <c r="O1114" s="31"/>
    </row>
    <row r="1115" spans="1:15" x14ac:dyDescent="0.25">
      <c r="A1115" s="38"/>
      <c r="B1115" s="30"/>
      <c r="C1115" s="30"/>
      <c r="D1115" s="30"/>
      <c r="E1115" s="30"/>
      <c r="F1115" s="30"/>
      <c r="G1115" s="30"/>
      <c r="H1115" s="30"/>
      <c r="I1115" s="30"/>
      <c r="J1115" s="30"/>
      <c r="K1115" s="30"/>
      <c r="L1115" s="30"/>
      <c r="M1115" s="30"/>
      <c r="N1115" s="30"/>
      <c r="O1115" s="30"/>
    </row>
    <row r="1116" spans="1:15" x14ac:dyDescent="0.25">
      <c r="A1116" s="37"/>
      <c r="B1116" s="31"/>
      <c r="C1116" s="31"/>
      <c r="D1116" s="31"/>
      <c r="E1116" s="31"/>
      <c r="F1116" s="31"/>
      <c r="G1116" s="31"/>
      <c r="H1116" s="31"/>
      <c r="I1116" s="31"/>
      <c r="J1116" s="31"/>
      <c r="K1116" s="31"/>
      <c r="L1116" s="31"/>
      <c r="M1116" s="31"/>
      <c r="N1116" s="31"/>
      <c r="O1116" s="31"/>
    </row>
    <row r="1117" spans="1:15" x14ac:dyDescent="0.25">
      <c r="A1117" s="38"/>
      <c r="B1117" s="30"/>
      <c r="C1117" s="30"/>
      <c r="D1117" s="30"/>
      <c r="E1117" s="30"/>
      <c r="F1117" s="30"/>
      <c r="G1117" s="30"/>
      <c r="H1117" s="30"/>
      <c r="I1117" s="30"/>
      <c r="J1117" s="30"/>
      <c r="K1117" s="30"/>
      <c r="L1117" s="30"/>
      <c r="M1117" s="30"/>
      <c r="N1117" s="30"/>
      <c r="O1117" s="30"/>
    </row>
    <row r="1118" spans="1:15" x14ac:dyDescent="0.25">
      <c r="A1118" s="37"/>
      <c r="B1118" s="31"/>
      <c r="C1118" s="31"/>
      <c r="D1118" s="31"/>
      <c r="E1118" s="31"/>
      <c r="F1118" s="31"/>
      <c r="G1118" s="31"/>
      <c r="H1118" s="31"/>
      <c r="I1118" s="31"/>
      <c r="J1118" s="31"/>
      <c r="K1118" s="31"/>
      <c r="L1118" s="31"/>
      <c r="M1118" s="31"/>
      <c r="N1118" s="31"/>
      <c r="O1118" s="31"/>
    </row>
    <row r="1119" spans="1:15" x14ac:dyDescent="0.25">
      <c r="A1119" s="38"/>
      <c r="B1119" s="30"/>
      <c r="C1119" s="30"/>
      <c r="D1119" s="30"/>
      <c r="E1119" s="30"/>
      <c r="F1119" s="30"/>
      <c r="G1119" s="30"/>
      <c r="H1119" s="30"/>
      <c r="I1119" s="30"/>
      <c r="J1119" s="30"/>
      <c r="K1119" s="30"/>
      <c r="L1119" s="30"/>
      <c r="M1119" s="30"/>
      <c r="N1119" s="30"/>
      <c r="O1119" s="30"/>
    </row>
    <row r="1120" spans="1:15" x14ac:dyDescent="0.25">
      <c r="A1120" s="37"/>
      <c r="B1120" s="31"/>
      <c r="C1120" s="31"/>
      <c r="D1120" s="31"/>
      <c r="E1120" s="31"/>
      <c r="F1120" s="31"/>
      <c r="G1120" s="31"/>
      <c r="H1120" s="31"/>
      <c r="I1120" s="31"/>
      <c r="J1120" s="31"/>
      <c r="K1120" s="31"/>
      <c r="L1120" s="31"/>
      <c r="M1120" s="31"/>
      <c r="N1120" s="31"/>
      <c r="O1120" s="31"/>
    </row>
    <row r="1121" spans="1:15" x14ac:dyDescent="0.25">
      <c r="A1121" s="38"/>
      <c r="B1121" s="30"/>
      <c r="C1121" s="30"/>
      <c r="D1121" s="30"/>
      <c r="E1121" s="30"/>
      <c r="F1121" s="30"/>
      <c r="G1121" s="30"/>
      <c r="H1121" s="30"/>
      <c r="I1121" s="30"/>
      <c r="J1121" s="30"/>
      <c r="K1121" s="30"/>
      <c r="L1121" s="30"/>
      <c r="M1121" s="30"/>
      <c r="N1121" s="30"/>
      <c r="O1121" s="30"/>
    </row>
    <row r="1122" spans="1:15" x14ac:dyDescent="0.25">
      <c r="A1122" s="37"/>
      <c r="B1122" s="31"/>
      <c r="C1122" s="31"/>
      <c r="D1122" s="31"/>
      <c r="E1122" s="31"/>
      <c r="F1122" s="31"/>
      <c r="G1122" s="31"/>
      <c r="H1122" s="31"/>
      <c r="I1122" s="31"/>
      <c r="J1122" s="31"/>
      <c r="K1122" s="31"/>
      <c r="L1122" s="31"/>
      <c r="M1122" s="31"/>
      <c r="N1122" s="31"/>
      <c r="O1122" s="31"/>
    </row>
    <row r="1123" spans="1:15" x14ac:dyDescent="0.25">
      <c r="A1123" s="38"/>
      <c r="B1123" s="30"/>
      <c r="C1123" s="30"/>
      <c r="D1123" s="30"/>
      <c r="E1123" s="30"/>
      <c r="F1123" s="30"/>
      <c r="G1123" s="30"/>
      <c r="H1123" s="30"/>
      <c r="I1123" s="30"/>
      <c r="J1123" s="30"/>
      <c r="K1123" s="30"/>
      <c r="L1123" s="30"/>
      <c r="M1123" s="30"/>
      <c r="N1123" s="30"/>
      <c r="O1123" s="30"/>
    </row>
    <row r="1124" spans="1:15" x14ac:dyDescent="0.25">
      <c r="A1124" s="37"/>
      <c r="B1124" s="31"/>
      <c r="C1124" s="31"/>
      <c r="D1124" s="31"/>
      <c r="E1124" s="31"/>
      <c r="F1124" s="31"/>
      <c r="G1124" s="31"/>
      <c r="H1124" s="31"/>
      <c r="I1124" s="31"/>
      <c r="J1124" s="31"/>
      <c r="K1124" s="31"/>
      <c r="L1124" s="31"/>
      <c r="M1124" s="31"/>
      <c r="N1124" s="31"/>
      <c r="O1124" s="31"/>
    </row>
    <row r="1125" spans="1:15" x14ac:dyDescent="0.25">
      <c r="A1125" s="38"/>
      <c r="B1125" s="30"/>
      <c r="C1125" s="30"/>
      <c r="D1125" s="30"/>
      <c r="E1125" s="30"/>
      <c r="F1125" s="30"/>
      <c r="G1125" s="30"/>
      <c r="H1125" s="30"/>
      <c r="I1125" s="30"/>
      <c r="J1125" s="30"/>
      <c r="K1125" s="30"/>
      <c r="L1125" s="30"/>
      <c r="M1125" s="30"/>
      <c r="N1125" s="30"/>
      <c r="O1125" s="30"/>
    </row>
    <row r="1126" spans="1:15" x14ac:dyDescent="0.25">
      <c r="A1126" s="37"/>
      <c r="B1126" s="31"/>
      <c r="C1126" s="31"/>
      <c r="D1126" s="31"/>
      <c r="E1126" s="31"/>
      <c r="F1126" s="31"/>
      <c r="G1126" s="31"/>
      <c r="H1126" s="31"/>
      <c r="I1126" s="31"/>
      <c r="J1126" s="31"/>
      <c r="K1126" s="31"/>
      <c r="L1126" s="31"/>
      <c r="M1126" s="31"/>
      <c r="N1126" s="31"/>
      <c r="O1126" s="31"/>
    </row>
    <row r="1127" spans="1:15" x14ac:dyDescent="0.25">
      <c r="A1127" s="38"/>
      <c r="B1127" s="30"/>
      <c r="C1127" s="30"/>
      <c r="D1127" s="30"/>
      <c r="E1127" s="30"/>
      <c r="F1127" s="30"/>
      <c r="G1127" s="30"/>
      <c r="H1127" s="30"/>
      <c r="I1127" s="30"/>
      <c r="J1127" s="30"/>
      <c r="K1127" s="30"/>
      <c r="L1127" s="30"/>
      <c r="M1127" s="30"/>
      <c r="N1127" s="30"/>
      <c r="O1127" s="30"/>
    </row>
    <row r="1128" spans="1:15" x14ac:dyDescent="0.25">
      <c r="A1128" s="37"/>
      <c r="B1128" s="31"/>
      <c r="C1128" s="31"/>
      <c r="D1128" s="31"/>
      <c r="E1128" s="31"/>
      <c r="F1128" s="31"/>
      <c r="G1128" s="31"/>
      <c r="H1128" s="31"/>
      <c r="I1128" s="31"/>
      <c r="J1128" s="31"/>
      <c r="K1128" s="31"/>
      <c r="L1128" s="31"/>
      <c r="M1128" s="31"/>
      <c r="N1128" s="31"/>
      <c r="O1128" s="31"/>
    </row>
    <row r="1129" spans="1:15" x14ac:dyDescent="0.25">
      <c r="A1129" s="38"/>
      <c r="B1129" s="30"/>
      <c r="C1129" s="30"/>
      <c r="D1129" s="30"/>
      <c r="E1129" s="30"/>
      <c r="F1129" s="30"/>
      <c r="G1129" s="30"/>
      <c r="H1129" s="30"/>
      <c r="I1129" s="30"/>
      <c r="J1129" s="30"/>
      <c r="K1129" s="30"/>
      <c r="L1129" s="30"/>
      <c r="M1129" s="30"/>
      <c r="N1129" s="30"/>
      <c r="O1129" s="30"/>
    </row>
    <row r="1130" spans="1:15" x14ac:dyDescent="0.25">
      <c r="A1130" s="37"/>
      <c r="B1130" s="31"/>
      <c r="C1130" s="31"/>
      <c r="D1130" s="31"/>
      <c r="E1130" s="31"/>
      <c r="F1130" s="31"/>
      <c r="G1130" s="31"/>
      <c r="H1130" s="31"/>
      <c r="I1130" s="31"/>
      <c r="J1130" s="31"/>
      <c r="K1130" s="31"/>
      <c r="L1130" s="31"/>
      <c r="M1130" s="31"/>
      <c r="N1130" s="31"/>
      <c r="O1130" s="31"/>
    </row>
    <row r="1131" spans="1:15" x14ac:dyDescent="0.25">
      <c r="A1131" s="38"/>
      <c r="B1131" s="30"/>
      <c r="C1131" s="30"/>
      <c r="D1131" s="30"/>
      <c r="E1131" s="30"/>
      <c r="F1131" s="30"/>
      <c r="G1131" s="30"/>
      <c r="H1131" s="30"/>
      <c r="I1131" s="30"/>
      <c r="J1131" s="30"/>
      <c r="K1131" s="30"/>
      <c r="L1131" s="30"/>
      <c r="M1131" s="30"/>
      <c r="N1131" s="30"/>
      <c r="O1131" s="30"/>
    </row>
    <row r="1132" spans="1:15" x14ac:dyDescent="0.25">
      <c r="A1132" s="37"/>
      <c r="B1132" s="31"/>
      <c r="C1132" s="31"/>
      <c r="D1132" s="31"/>
      <c r="E1132" s="31"/>
      <c r="F1132" s="31"/>
      <c r="G1132" s="31"/>
      <c r="H1132" s="31"/>
      <c r="I1132" s="31"/>
      <c r="J1132" s="31"/>
      <c r="K1132" s="31"/>
      <c r="L1132" s="31"/>
      <c r="M1132" s="31"/>
      <c r="N1132" s="31"/>
      <c r="O1132" s="31"/>
    </row>
    <row r="1133" spans="1:15" x14ac:dyDescent="0.25">
      <c r="A1133" s="38"/>
      <c r="B1133" s="30"/>
      <c r="C1133" s="30"/>
      <c r="D1133" s="30"/>
      <c r="E1133" s="30"/>
      <c r="F1133" s="30"/>
      <c r="G1133" s="30"/>
      <c r="H1133" s="30"/>
      <c r="I1133" s="30"/>
      <c r="J1133" s="30"/>
      <c r="K1133" s="30"/>
      <c r="L1133" s="30"/>
      <c r="M1133" s="30"/>
      <c r="N1133" s="30"/>
      <c r="O1133" s="30"/>
    </row>
    <row r="1134" spans="1:15" x14ac:dyDescent="0.25">
      <c r="A1134" s="37"/>
      <c r="B1134" s="31"/>
      <c r="C1134" s="31"/>
      <c r="D1134" s="31"/>
      <c r="E1134" s="31"/>
      <c r="F1134" s="31"/>
      <c r="G1134" s="31"/>
      <c r="H1134" s="31"/>
      <c r="I1134" s="31"/>
      <c r="J1134" s="31"/>
      <c r="K1134" s="31"/>
      <c r="L1134" s="31"/>
      <c r="M1134" s="31"/>
      <c r="N1134" s="31"/>
      <c r="O1134" s="31"/>
    </row>
    <row r="1135" spans="1:15" x14ac:dyDescent="0.25">
      <c r="A1135" s="38"/>
      <c r="B1135" s="30"/>
      <c r="C1135" s="30"/>
      <c r="D1135" s="30"/>
      <c r="E1135" s="30"/>
      <c r="F1135" s="30"/>
      <c r="G1135" s="30"/>
      <c r="H1135" s="30"/>
      <c r="I1135" s="30"/>
      <c r="J1135" s="30"/>
      <c r="K1135" s="30"/>
      <c r="L1135" s="30"/>
      <c r="M1135" s="30"/>
      <c r="N1135" s="30"/>
      <c r="O1135" s="30"/>
    </row>
    <row r="1136" spans="1:15" x14ac:dyDescent="0.25">
      <c r="A1136" s="37"/>
      <c r="B1136" s="31"/>
      <c r="C1136" s="31"/>
      <c r="D1136" s="31"/>
      <c r="E1136" s="31"/>
      <c r="F1136" s="31"/>
      <c r="G1136" s="31"/>
      <c r="H1136" s="31"/>
      <c r="I1136" s="31"/>
      <c r="J1136" s="31"/>
      <c r="K1136" s="31"/>
      <c r="L1136" s="31"/>
      <c r="M1136" s="31"/>
      <c r="N1136" s="31"/>
      <c r="O1136" s="31"/>
    </row>
    <row r="1137" spans="1:15" x14ac:dyDescent="0.25">
      <c r="A1137" s="38"/>
      <c r="B1137" s="30"/>
      <c r="C1137" s="30"/>
      <c r="D1137" s="30"/>
      <c r="E1137" s="30"/>
      <c r="F1137" s="30"/>
      <c r="G1137" s="30"/>
      <c r="H1137" s="30"/>
      <c r="I1137" s="30"/>
      <c r="J1137" s="30"/>
      <c r="K1137" s="30"/>
      <c r="L1137" s="30"/>
      <c r="M1137" s="30"/>
      <c r="N1137" s="30"/>
      <c r="O1137" s="30"/>
    </row>
    <row r="1138" spans="1:15" x14ac:dyDescent="0.25">
      <c r="A1138" s="37"/>
      <c r="B1138" s="31"/>
      <c r="C1138" s="31"/>
      <c r="D1138" s="31"/>
      <c r="E1138" s="31"/>
      <c r="F1138" s="31"/>
      <c r="G1138" s="31"/>
      <c r="H1138" s="31"/>
      <c r="I1138" s="31"/>
      <c r="J1138" s="31"/>
      <c r="K1138" s="31"/>
      <c r="L1138" s="31"/>
      <c r="M1138" s="31"/>
      <c r="N1138" s="31"/>
      <c r="O1138" s="31"/>
    </row>
    <row r="1139" spans="1:15" x14ac:dyDescent="0.25">
      <c r="A1139" s="38"/>
      <c r="B1139" s="30"/>
      <c r="C1139" s="30"/>
      <c r="D1139" s="30"/>
      <c r="E1139" s="30"/>
      <c r="F1139" s="30"/>
      <c r="G1139" s="30"/>
      <c r="H1139" s="30"/>
      <c r="I1139" s="30"/>
      <c r="J1139" s="30"/>
      <c r="K1139" s="30"/>
      <c r="L1139" s="30"/>
      <c r="M1139" s="30"/>
      <c r="N1139" s="30"/>
      <c r="O1139" s="30"/>
    </row>
    <row r="1140" spans="1:15" x14ac:dyDescent="0.25">
      <c r="A1140" s="37"/>
      <c r="B1140" s="31"/>
      <c r="C1140" s="31"/>
      <c r="D1140" s="31"/>
      <c r="E1140" s="31"/>
      <c r="F1140" s="31"/>
      <c r="G1140" s="31"/>
      <c r="H1140" s="31"/>
      <c r="I1140" s="31"/>
      <c r="J1140" s="31"/>
      <c r="K1140" s="31"/>
      <c r="L1140" s="31"/>
      <c r="M1140" s="31"/>
      <c r="N1140" s="31"/>
      <c r="O1140" s="31"/>
    </row>
    <row r="1141" spans="1:15" x14ac:dyDescent="0.25">
      <c r="A1141" s="38"/>
      <c r="B1141" s="30"/>
      <c r="C1141" s="30"/>
      <c r="D1141" s="30"/>
      <c r="E1141" s="30"/>
      <c r="F1141" s="30"/>
      <c r="G1141" s="30"/>
      <c r="H1141" s="30"/>
      <c r="I1141" s="30"/>
      <c r="J1141" s="30"/>
      <c r="K1141" s="30"/>
      <c r="L1141" s="30"/>
      <c r="M1141" s="30"/>
      <c r="N1141" s="30"/>
      <c r="O1141" s="30"/>
    </row>
    <row r="1142" spans="1:15" x14ac:dyDescent="0.25">
      <c r="A1142" s="37"/>
      <c r="B1142" s="31"/>
      <c r="C1142" s="31"/>
      <c r="D1142" s="31"/>
      <c r="E1142" s="31"/>
      <c r="F1142" s="31"/>
      <c r="G1142" s="31"/>
      <c r="H1142" s="31"/>
      <c r="I1142" s="31"/>
      <c r="J1142" s="31"/>
      <c r="K1142" s="31"/>
      <c r="L1142" s="31"/>
      <c r="M1142" s="31"/>
      <c r="N1142" s="31"/>
      <c r="O1142" s="31"/>
    </row>
    <row r="1143" spans="1:15" x14ac:dyDescent="0.25">
      <c r="A1143" s="38"/>
      <c r="B1143" s="30"/>
      <c r="C1143" s="30"/>
      <c r="D1143" s="30"/>
      <c r="E1143" s="30"/>
      <c r="F1143" s="30"/>
      <c r="G1143" s="30"/>
      <c r="H1143" s="30"/>
      <c r="I1143" s="30"/>
      <c r="J1143" s="30"/>
      <c r="K1143" s="30"/>
      <c r="L1143" s="30"/>
      <c r="M1143" s="30"/>
      <c r="N1143" s="30"/>
      <c r="O1143" s="30"/>
    </row>
    <row r="1144" spans="1:15" x14ac:dyDescent="0.25">
      <c r="A1144" s="37"/>
      <c r="B1144" s="31"/>
      <c r="C1144" s="31"/>
      <c r="D1144" s="31"/>
      <c r="E1144" s="31"/>
      <c r="F1144" s="31"/>
      <c r="G1144" s="31"/>
      <c r="H1144" s="31"/>
      <c r="I1144" s="31"/>
      <c r="J1144" s="31"/>
      <c r="K1144" s="31"/>
      <c r="L1144" s="31"/>
      <c r="M1144" s="31"/>
      <c r="N1144" s="31"/>
      <c r="O1144" s="31"/>
    </row>
    <row r="1145" spans="1:15" x14ac:dyDescent="0.25">
      <c r="A1145" s="38"/>
      <c r="B1145" s="30"/>
      <c r="C1145" s="30"/>
      <c r="D1145" s="30"/>
      <c r="E1145" s="30"/>
      <c r="F1145" s="30"/>
      <c r="G1145" s="30"/>
      <c r="H1145" s="30"/>
      <c r="I1145" s="30"/>
      <c r="J1145" s="30"/>
      <c r="K1145" s="30"/>
      <c r="L1145" s="30"/>
      <c r="M1145" s="30"/>
      <c r="N1145" s="30"/>
      <c r="O1145" s="30"/>
    </row>
    <row r="1146" spans="1:15" x14ac:dyDescent="0.25">
      <c r="A1146" s="37"/>
      <c r="B1146" s="31"/>
      <c r="C1146" s="31"/>
      <c r="D1146" s="31"/>
      <c r="E1146" s="31"/>
      <c r="F1146" s="31"/>
      <c r="G1146" s="31"/>
      <c r="H1146" s="31"/>
      <c r="I1146" s="31"/>
      <c r="J1146" s="31"/>
      <c r="K1146" s="31"/>
      <c r="L1146" s="31"/>
      <c r="M1146" s="31"/>
      <c r="N1146" s="31"/>
      <c r="O1146" s="31"/>
    </row>
    <row r="1147" spans="1:15" x14ac:dyDescent="0.25">
      <c r="A1147" s="38"/>
      <c r="B1147" s="30"/>
      <c r="C1147" s="30"/>
      <c r="D1147" s="30"/>
      <c r="E1147" s="30"/>
      <c r="F1147" s="30"/>
      <c r="G1147" s="30"/>
      <c r="H1147" s="30"/>
      <c r="I1147" s="30"/>
      <c r="J1147" s="30"/>
      <c r="K1147" s="30"/>
      <c r="L1147" s="30"/>
      <c r="M1147" s="30"/>
      <c r="N1147" s="30"/>
      <c r="O1147" s="30"/>
    </row>
    <row r="1148" spans="1:15" x14ac:dyDescent="0.25">
      <c r="A1148" s="37"/>
      <c r="B1148" s="31"/>
      <c r="C1148" s="31"/>
      <c r="D1148" s="31"/>
      <c r="E1148" s="31"/>
      <c r="F1148" s="31"/>
      <c r="G1148" s="31"/>
      <c r="H1148" s="31"/>
      <c r="I1148" s="31"/>
      <c r="J1148" s="31"/>
      <c r="K1148" s="31"/>
      <c r="L1148" s="31"/>
      <c r="M1148" s="31"/>
      <c r="N1148" s="31"/>
      <c r="O1148" s="31"/>
    </row>
    <row r="1149" spans="1:15" x14ac:dyDescent="0.25">
      <c r="A1149" s="38"/>
      <c r="B1149" s="30"/>
      <c r="C1149" s="30"/>
      <c r="D1149" s="30"/>
      <c r="E1149" s="30"/>
      <c r="F1149" s="30"/>
      <c r="G1149" s="30"/>
      <c r="H1149" s="30"/>
      <c r="I1149" s="30"/>
      <c r="J1149" s="30"/>
      <c r="K1149" s="30"/>
      <c r="L1149" s="30"/>
      <c r="M1149" s="30"/>
      <c r="N1149" s="30"/>
      <c r="O1149" s="30"/>
    </row>
    <row r="1150" spans="1:15" x14ac:dyDescent="0.25">
      <c r="A1150" s="37"/>
      <c r="B1150" s="31"/>
      <c r="C1150" s="31"/>
      <c r="D1150" s="31"/>
      <c r="E1150" s="31"/>
      <c r="F1150" s="31"/>
      <c r="G1150" s="31"/>
      <c r="H1150" s="31"/>
      <c r="I1150" s="31"/>
      <c r="J1150" s="31"/>
      <c r="K1150" s="31"/>
      <c r="L1150" s="31"/>
      <c r="M1150" s="31"/>
      <c r="N1150" s="31"/>
      <c r="O1150" s="31"/>
    </row>
    <row r="1151" spans="1:15" x14ac:dyDescent="0.25">
      <c r="A1151" s="38"/>
      <c r="B1151" s="30"/>
      <c r="C1151" s="30"/>
      <c r="D1151" s="30"/>
      <c r="E1151" s="30"/>
      <c r="F1151" s="30"/>
      <c r="G1151" s="30"/>
      <c r="H1151" s="30"/>
      <c r="I1151" s="30"/>
      <c r="J1151" s="30"/>
      <c r="K1151" s="30"/>
      <c r="L1151" s="30"/>
      <c r="M1151" s="30"/>
      <c r="N1151" s="30"/>
      <c r="O1151" s="30"/>
    </row>
    <row r="1152" spans="1:15" x14ac:dyDescent="0.25">
      <c r="A1152" s="37"/>
      <c r="B1152" s="31"/>
      <c r="C1152" s="31"/>
      <c r="D1152" s="31"/>
      <c r="E1152" s="31"/>
      <c r="F1152" s="31"/>
      <c r="G1152" s="31"/>
      <c r="H1152" s="31"/>
      <c r="I1152" s="31"/>
      <c r="J1152" s="31"/>
      <c r="K1152" s="31"/>
      <c r="L1152" s="31"/>
      <c r="M1152" s="31"/>
      <c r="N1152" s="31"/>
      <c r="O1152" s="31"/>
    </row>
    <row r="1153" spans="1:15" x14ac:dyDescent="0.25">
      <c r="A1153" s="38"/>
      <c r="B1153" s="30"/>
      <c r="C1153" s="30"/>
      <c r="D1153" s="30"/>
      <c r="E1153" s="30"/>
      <c r="F1153" s="30"/>
      <c r="G1153" s="30"/>
      <c r="H1153" s="30"/>
      <c r="I1153" s="30"/>
      <c r="J1153" s="30"/>
      <c r="K1153" s="30"/>
      <c r="L1153" s="30"/>
      <c r="M1153" s="30"/>
      <c r="N1153" s="30"/>
      <c r="O1153" s="30"/>
    </row>
    <row r="1154" spans="1:15" x14ac:dyDescent="0.25">
      <c r="A1154" s="37"/>
      <c r="B1154" s="31"/>
      <c r="C1154" s="31"/>
      <c r="D1154" s="31"/>
      <c r="E1154" s="31"/>
      <c r="F1154" s="31"/>
      <c r="G1154" s="31"/>
      <c r="H1154" s="31"/>
      <c r="I1154" s="31"/>
      <c r="J1154" s="31"/>
      <c r="K1154" s="31"/>
      <c r="L1154" s="31"/>
      <c r="M1154" s="31"/>
      <c r="N1154" s="31"/>
      <c r="O1154" s="31"/>
    </row>
    <row r="1155" spans="1:15" x14ac:dyDescent="0.25">
      <c r="A1155" s="38"/>
      <c r="B1155" s="30"/>
      <c r="C1155" s="30"/>
      <c r="D1155" s="30"/>
      <c r="E1155" s="30"/>
      <c r="F1155" s="30"/>
      <c r="G1155" s="30"/>
      <c r="H1155" s="30"/>
      <c r="I1155" s="30"/>
      <c r="J1155" s="30"/>
      <c r="K1155" s="30"/>
      <c r="L1155" s="30"/>
      <c r="M1155" s="30"/>
      <c r="N1155" s="30"/>
      <c r="O1155" s="30"/>
    </row>
    <row r="1156" spans="1:15" x14ac:dyDescent="0.25">
      <c r="A1156" s="37"/>
      <c r="B1156" s="31"/>
      <c r="C1156" s="31"/>
      <c r="D1156" s="31"/>
      <c r="E1156" s="31"/>
      <c r="F1156" s="31"/>
      <c r="G1156" s="31"/>
      <c r="H1156" s="31"/>
      <c r="I1156" s="31"/>
      <c r="J1156" s="31"/>
      <c r="K1156" s="31"/>
      <c r="L1156" s="31"/>
      <c r="M1156" s="31"/>
      <c r="N1156" s="31"/>
      <c r="O1156" s="31"/>
    </row>
    <row r="1157" spans="1:15" x14ac:dyDescent="0.25">
      <c r="A1157" s="38"/>
      <c r="B1157" s="30"/>
      <c r="C1157" s="30"/>
      <c r="D1157" s="30"/>
      <c r="E1157" s="30"/>
      <c r="F1157" s="30"/>
      <c r="G1157" s="30"/>
      <c r="H1157" s="30"/>
      <c r="I1157" s="30"/>
      <c r="J1157" s="30"/>
      <c r="K1157" s="30"/>
      <c r="L1157" s="30"/>
      <c r="M1157" s="30"/>
      <c r="N1157" s="30"/>
      <c r="O1157" s="30"/>
    </row>
    <row r="1158" spans="1:15" x14ac:dyDescent="0.25">
      <c r="A1158" s="37"/>
      <c r="B1158" s="31"/>
      <c r="C1158" s="31"/>
      <c r="D1158" s="31"/>
      <c r="E1158" s="31"/>
      <c r="F1158" s="31"/>
      <c r="G1158" s="31"/>
      <c r="H1158" s="31"/>
      <c r="I1158" s="31"/>
      <c r="J1158" s="31"/>
      <c r="K1158" s="31"/>
      <c r="L1158" s="31"/>
      <c r="M1158" s="31"/>
      <c r="N1158" s="31"/>
      <c r="O1158" s="31"/>
    </row>
    <row r="1159" spans="1:15" x14ac:dyDescent="0.25">
      <c r="A1159" s="38"/>
      <c r="B1159" s="30"/>
      <c r="C1159" s="30"/>
      <c r="D1159" s="30"/>
      <c r="E1159" s="30"/>
      <c r="F1159" s="30"/>
      <c r="G1159" s="30"/>
      <c r="H1159" s="30"/>
      <c r="I1159" s="30"/>
      <c r="J1159" s="30"/>
      <c r="K1159" s="30"/>
      <c r="L1159" s="30"/>
      <c r="M1159" s="30"/>
      <c r="N1159" s="30"/>
      <c r="O1159" s="30"/>
    </row>
    <row r="1160" spans="1:15" x14ac:dyDescent="0.25">
      <c r="A1160" s="37"/>
      <c r="B1160" s="31"/>
      <c r="C1160" s="31"/>
      <c r="D1160" s="31"/>
      <c r="E1160" s="31"/>
      <c r="F1160" s="31"/>
      <c r="G1160" s="31"/>
      <c r="H1160" s="31"/>
      <c r="I1160" s="31"/>
      <c r="J1160" s="31"/>
      <c r="K1160" s="31"/>
      <c r="L1160" s="31"/>
      <c r="M1160" s="31"/>
      <c r="N1160" s="31"/>
      <c r="O1160" s="31"/>
    </row>
    <row r="1161" spans="1:15" x14ac:dyDescent="0.25">
      <c r="A1161" s="38"/>
      <c r="B1161" s="30"/>
      <c r="C1161" s="30"/>
      <c r="D1161" s="30"/>
      <c r="E1161" s="30"/>
      <c r="F1161" s="30"/>
      <c r="G1161" s="30"/>
      <c r="H1161" s="30"/>
      <c r="I1161" s="30"/>
      <c r="J1161" s="30"/>
      <c r="K1161" s="30"/>
      <c r="L1161" s="30"/>
      <c r="M1161" s="30"/>
      <c r="N1161" s="30"/>
      <c r="O1161" s="30"/>
    </row>
    <row r="1162" spans="1:15" x14ac:dyDescent="0.25">
      <c r="A1162" s="37"/>
      <c r="B1162" s="31"/>
      <c r="C1162" s="31"/>
      <c r="D1162" s="31"/>
      <c r="E1162" s="31"/>
      <c r="F1162" s="31"/>
      <c r="G1162" s="31"/>
      <c r="H1162" s="31"/>
      <c r="I1162" s="31"/>
      <c r="J1162" s="31"/>
      <c r="K1162" s="31"/>
      <c r="L1162" s="31"/>
      <c r="M1162" s="31"/>
      <c r="N1162" s="31"/>
      <c r="O1162" s="31"/>
    </row>
    <row r="1163" spans="1:15" x14ac:dyDescent="0.25">
      <c r="A1163" s="38"/>
      <c r="B1163" s="30"/>
      <c r="C1163" s="30"/>
      <c r="D1163" s="30"/>
      <c r="E1163" s="30"/>
      <c r="F1163" s="30"/>
      <c r="G1163" s="30"/>
      <c r="H1163" s="30"/>
      <c r="I1163" s="30"/>
      <c r="J1163" s="30"/>
      <c r="K1163" s="30"/>
      <c r="L1163" s="30"/>
      <c r="M1163" s="30"/>
      <c r="N1163" s="30"/>
      <c r="O1163" s="30"/>
    </row>
    <row r="1164" spans="1:15" x14ac:dyDescent="0.25">
      <c r="A1164" s="37"/>
      <c r="B1164" s="31"/>
      <c r="C1164" s="31"/>
      <c r="D1164" s="31"/>
      <c r="E1164" s="31"/>
      <c r="F1164" s="31"/>
      <c r="G1164" s="31"/>
      <c r="H1164" s="31"/>
      <c r="I1164" s="31"/>
      <c r="J1164" s="31"/>
      <c r="K1164" s="31"/>
      <c r="L1164" s="31"/>
      <c r="M1164" s="31"/>
      <c r="N1164" s="31"/>
      <c r="O1164" s="31"/>
    </row>
    <row r="1165" spans="1:15" x14ac:dyDescent="0.25">
      <c r="A1165" s="38"/>
      <c r="B1165" s="30"/>
      <c r="C1165" s="30"/>
      <c r="D1165" s="30"/>
      <c r="E1165" s="30"/>
      <c r="F1165" s="30"/>
      <c r="G1165" s="30"/>
      <c r="H1165" s="30"/>
      <c r="I1165" s="30"/>
      <c r="J1165" s="30"/>
      <c r="K1165" s="30"/>
      <c r="L1165" s="30"/>
      <c r="M1165" s="30"/>
      <c r="N1165" s="30"/>
      <c r="O1165" s="30"/>
    </row>
    <row r="1166" spans="1:15" x14ac:dyDescent="0.25">
      <c r="A1166" s="37"/>
      <c r="B1166" s="31"/>
      <c r="C1166" s="31"/>
      <c r="D1166" s="31"/>
      <c r="E1166" s="31"/>
      <c r="F1166" s="31"/>
      <c r="G1166" s="31"/>
      <c r="H1166" s="31"/>
      <c r="I1166" s="31"/>
      <c r="J1166" s="31"/>
      <c r="K1166" s="31"/>
      <c r="L1166" s="31"/>
      <c r="M1166" s="31"/>
      <c r="N1166" s="31"/>
      <c r="O1166" s="31"/>
    </row>
    <row r="1167" spans="1:15" x14ac:dyDescent="0.25">
      <c r="A1167" s="38"/>
      <c r="B1167" s="30"/>
      <c r="C1167" s="30"/>
      <c r="D1167" s="30"/>
      <c r="E1167" s="30"/>
      <c r="F1167" s="30"/>
      <c r="G1167" s="30"/>
      <c r="H1167" s="30"/>
      <c r="I1167" s="30"/>
      <c r="J1167" s="30"/>
      <c r="K1167" s="30"/>
      <c r="L1167" s="30"/>
      <c r="M1167" s="30"/>
      <c r="N1167" s="30"/>
      <c r="O1167" s="30"/>
    </row>
    <row r="1168" spans="1:15" x14ac:dyDescent="0.25">
      <c r="A1168" s="37"/>
      <c r="B1168" s="31"/>
      <c r="C1168" s="31"/>
      <c r="D1168" s="31"/>
      <c r="E1168" s="31"/>
      <c r="F1168" s="31"/>
      <c r="G1168" s="31"/>
      <c r="H1168" s="31"/>
      <c r="I1168" s="31"/>
      <c r="J1168" s="31"/>
      <c r="K1168" s="31"/>
      <c r="L1168" s="31"/>
      <c r="M1168" s="31"/>
      <c r="N1168" s="31"/>
      <c r="O1168" s="31"/>
    </row>
    <row r="1169" spans="1:15" x14ac:dyDescent="0.25">
      <c r="A1169" s="38"/>
      <c r="B1169" s="30"/>
      <c r="C1169" s="30"/>
      <c r="D1169" s="30"/>
      <c r="E1169" s="30"/>
      <c r="F1169" s="30"/>
      <c r="G1169" s="30"/>
      <c r="H1169" s="30"/>
      <c r="I1169" s="30"/>
      <c r="J1169" s="30"/>
      <c r="K1169" s="30"/>
      <c r="L1169" s="30"/>
      <c r="M1169" s="30"/>
      <c r="N1169" s="30"/>
      <c r="O1169" s="30"/>
    </row>
    <row r="1170" spans="1:15" x14ac:dyDescent="0.25">
      <c r="A1170" s="37"/>
      <c r="B1170" s="31"/>
      <c r="C1170" s="31"/>
      <c r="D1170" s="31"/>
      <c r="E1170" s="31"/>
      <c r="F1170" s="31"/>
      <c r="G1170" s="31"/>
      <c r="H1170" s="31"/>
      <c r="I1170" s="31"/>
      <c r="J1170" s="31"/>
      <c r="K1170" s="31"/>
      <c r="L1170" s="31"/>
      <c r="M1170" s="31"/>
      <c r="N1170" s="31"/>
      <c r="O1170" s="31"/>
    </row>
    <row r="1171" spans="1:15" x14ac:dyDescent="0.25">
      <c r="A1171" s="38"/>
      <c r="B1171" s="30"/>
      <c r="C1171" s="30"/>
      <c r="D1171" s="30"/>
      <c r="E1171" s="30"/>
      <c r="F1171" s="30"/>
      <c r="G1171" s="30"/>
      <c r="H1171" s="30"/>
      <c r="I1171" s="30"/>
      <c r="J1171" s="30"/>
      <c r="K1171" s="30"/>
      <c r="L1171" s="30"/>
      <c r="M1171" s="30"/>
      <c r="N1171" s="30"/>
      <c r="O1171" s="30"/>
    </row>
    <row r="1172" spans="1:15" x14ac:dyDescent="0.25">
      <c r="A1172" s="37"/>
      <c r="B1172" s="31"/>
      <c r="C1172" s="31"/>
      <c r="D1172" s="31"/>
      <c r="E1172" s="31"/>
      <c r="F1172" s="31"/>
      <c r="G1172" s="31"/>
      <c r="H1172" s="31"/>
      <c r="I1172" s="31"/>
      <c r="J1172" s="31"/>
      <c r="K1172" s="31"/>
      <c r="L1172" s="31"/>
      <c r="M1172" s="31"/>
      <c r="N1172" s="31"/>
      <c r="O1172" s="31"/>
    </row>
    <row r="1173" spans="1:15" x14ac:dyDescent="0.25">
      <c r="A1173" s="38"/>
      <c r="B1173" s="30"/>
      <c r="C1173" s="30"/>
      <c r="D1173" s="30"/>
      <c r="E1173" s="30"/>
      <c r="F1173" s="30"/>
      <c r="G1173" s="30"/>
      <c r="H1173" s="30"/>
      <c r="I1173" s="30"/>
      <c r="J1173" s="30"/>
      <c r="K1173" s="30"/>
      <c r="L1173" s="30"/>
      <c r="M1173" s="30"/>
      <c r="N1173" s="30"/>
      <c r="O1173" s="30"/>
    </row>
    <row r="1174" spans="1:15" x14ac:dyDescent="0.25">
      <c r="A1174" s="37"/>
      <c r="B1174" s="31"/>
      <c r="C1174" s="31"/>
      <c r="D1174" s="31"/>
      <c r="E1174" s="31"/>
      <c r="F1174" s="31"/>
      <c r="G1174" s="31"/>
      <c r="H1174" s="31"/>
      <c r="I1174" s="31"/>
      <c r="J1174" s="31"/>
      <c r="K1174" s="31"/>
      <c r="L1174" s="31"/>
      <c r="M1174" s="31"/>
      <c r="N1174" s="31"/>
      <c r="O1174" s="31"/>
    </row>
    <row r="1175" spans="1:15" x14ac:dyDescent="0.25">
      <c r="A1175" s="38"/>
      <c r="B1175" s="30"/>
      <c r="C1175" s="30"/>
      <c r="D1175" s="30"/>
      <c r="E1175" s="30"/>
      <c r="F1175" s="30"/>
      <c r="G1175" s="30"/>
      <c r="H1175" s="30"/>
      <c r="I1175" s="30"/>
      <c r="J1175" s="30"/>
      <c r="K1175" s="30"/>
      <c r="L1175" s="30"/>
      <c r="M1175" s="30"/>
      <c r="N1175" s="30"/>
      <c r="O1175" s="30"/>
    </row>
    <row r="1176" spans="1:15" x14ac:dyDescent="0.25">
      <c r="A1176" s="37"/>
      <c r="B1176" s="31"/>
      <c r="C1176" s="31"/>
      <c r="D1176" s="31"/>
      <c r="E1176" s="31"/>
      <c r="F1176" s="31"/>
      <c r="G1176" s="31"/>
      <c r="H1176" s="31"/>
      <c r="I1176" s="31"/>
      <c r="J1176" s="31"/>
      <c r="K1176" s="31"/>
      <c r="L1176" s="31"/>
      <c r="M1176" s="31"/>
      <c r="N1176" s="31"/>
      <c r="O1176" s="31"/>
    </row>
    <row r="1177" spans="1:15" x14ac:dyDescent="0.25">
      <c r="A1177" s="38"/>
      <c r="B1177" s="30"/>
      <c r="C1177" s="30"/>
      <c r="D1177" s="30"/>
      <c r="E1177" s="30"/>
      <c r="F1177" s="30"/>
      <c r="G1177" s="30"/>
      <c r="H1177" s="30"/>
      <c r="I1177" s="30"/>
      <c r="J1177" s="30"/>
      <c r="K1177" s="30"/>
      <c r="L1177" s="30"/>
      <c r="M1177" s="30"/>
      <c r="N1177" s="30"/>
      <c r="O1177" s="30"/>
    </row>
    <row r="1178" spans="1:15" x14ac:dyDescent="0.25">
      <c r="A1178" s="37"/>
      <c r="B1178" s="31"/>
      <c r="C1178" s="31"/>
      <c r="D1178" s="31"/>
      <c r="E1178" s="31"/>
      <c r="F1178" s="31"/>
      <c r="G1178" s="31"/>
      <c r="H1178" s="31"/>
      <c r="I1178" s="31"/>
      <c r="J1178" s="31"/>
      <c r="K1178" s="31"/>
      <c r="L1178" s="31"/>
      <c r="M1178" s="31"/>
      <c r="N1178" s="31"/>
      <c r="O1178" s="31"/>
    </row>
    <row r="1179" spans="1:15" x14ac:dyDescent="0.25">
      <c r="A1179" s="38"/>
      <c r="B1179" s="30"/>
      <c r="C1179" s="30"/>
      <c r="D1179" s="30"/>
      <c r="E1179" s="30"/>
      <c r="F1179" s="30"/>
      <c r="G1179" s="30"/>
      <c r="H1179" s="30"/>
      <c r="I1179" s="30"/>
      <c r="J1179" s="30"/>
      <c r="K1179" s="30"/>
      <c r="L1179" s="30"/>
      <c r="M1179" s="30"/>
      <c r="N1179" s="30"/>
      <c r="O1179" s="30"/>
    </row>
    <row r="1180" spans="1:15" x14ac:dyDescent="0.25">
      <c r="A1180" s="37"/>
      <c r="B1180" s="31"/>
      <c r="C1180" s="31"/>
      <c r="D1180" s="31"/>
      <c r="E1180" s="31"/>
      <c r="F1180" s="31"/>
      <c r="G1180" s="31"/>
      <c r="H1180" s="31"/>
      <c r="I1180" s="31"/>
      <c r="J1180" s="31"/>
      <c r="K1180" s="31"/>
      <c r="L1180" s="31"/>
      <c r="M1180" s="31"/>
      <c r="N1180" s="31"/>
      <c r="O1180" s="31"/>
    </row>
    <row r="1181" spans="1:15" x14ac:dyDescent="0.25">
      <c r="A1181" s="38"/>
      <c r="B1181" s="30"/>
      <c r="C1181" s="30"/>
      <c r="D1181" s="30"/>
      <c r="E1181" s="30"/>
      <c r="F1181" s="30"/>
      <c r="G1181" s="30"/>
      <c r="H1181" s="30"/>
      <c r="I1181" s="30"/>
      <c r="J1181" s="30"/>
      <c r="K1181" s="30"/>
      <c r="L1181" s="30"/>
      <c r="M1181" s="30"/>
      <c r="N1181" s="30"/>
      <c r="O1181" s="30"/>
    </row>
    <row r="1182" spans="1:15" x14ac:dyDescent="0.25">
      <c r="A1182" s="37"/>
      <c r="B1182" s="31"/>
      <c r="C1182" s="31"/>
      <c r="D1182" s="31"/>
      <c r="E1182" s="31"/>
      <c r="F1182" s="31"/>
      <c r="G1182" s="31"/>
      <c r="H1182" s="31"/>
      <c r="I1182" s="31"/>
      <c r="J1182" s="31"/>
      <c r="K1182" s="31"/>
      <c r="L1182" s="31"/>
      <c r="M1182" s="31"/>
      <c r="N1182" s="31"/>
      <c r="O1182" s="31"/>
    </row>
    <row r="1183" spans="1:15" x14ac:dyDescent="0.25">
      <c r="A1183" s="38"/>
      <c r="B1183" s="30"/>
      <c r="C1183" s="30"/>
      <c r="D1183" s="30"/>
      <c r="E1183" s="30"/>
      <c r="F1183" s="30"/>
      <c r="G1183" s="30"/>
      <c r="H1183" s="30"/>
      <c r="I1183" s="30"/>
      <c r="J1183" s="30"/>
      <c r="K1183" s="30"/>
      <c r="L1183" s="30"/>
      <c r="M1183" s="30"/>
      <c r="N1183" s="30"/>
      <c r="O1183" s="30"/>
    </row>
    <row r="1184" spans="1:15" x14ac:dyDescent="0.25">
      <c r="A1184" s="37"/>
      <c r="B1184" s="31"/>
      <c r="C1184" s="31"/>
      <c r="D1184" s="31"/>
      <c r="E1184" s="31"/>
      <c r="F1184" s="31"/>
      <c r="G1184" s="31"/>
      <c r="H1184" s="31"/>
      <c r="I1184" s="31"/>
      <c r="J1184" s="31"/>
      <c r="K1184" s="31"/>
      <c r="L1184" s="31"/>
      <c r="M1184" s="31"/>
      <c r="N1184" s="31"/>
      <c r="O1184" s="31"/>
    </row>
    <row r="1185" spans="1:15" x14ac:dyDescent="0.25">
      <c r="A1185" s="38"/>
      <c r="B1185" s="30"/>
      <c r="C1185" s="30"/>
      <c r="D1185" s="30"/>
      <c r="E1185" s="30"/>
      <c r="F1185" s="30"/>
      <c r="G1185" s="30"/>
      <c r="H1185" s="30"/>
      <c r="I1185" s="30"/>
      <c r="J1185" s="30"/>
      <c r="K1185" s="30"/>
      <c r="L1185" s="30"/>
      <c r="M1185" s="30"/>
      <c r="N1185" s="30"/>
      <c r="O1185" s="30"/>
    </row>
    <row r="1186" spans="1:15" x14ac:dyDescent="0.25">
      <c r="A1186" s="37"/>
      <c r="B1186" s="31"/>
      <c r="C1186" s="31"/>
      <c r="D1186" s="31"/>
      <c r="E1186" s="31"/>
      <c r="F1186" s="31"/>
      <c r="G1186" s="31"/>
      <c r="H1186" s="31"/>
      <c r="I1186" s="31"/>
      <c r="J1186" s="31"/>
      <c r="K1186" s="31"/>
      <c r="L1186" s="31"/>
      <c r="M1186" s="31"/>
      <c r="N1186" s="31"/>
      <c r="O1186" s="31"/>
    </row>
    <row r="1187" spans="1:15" x14ac:dyDescent="0.25">
      <c r="A1187" s="38"/>
      <c r="B1187" s="30"/>
      <c r="C1187" s="30"/>
      <c r="D1187" s="30"/>
      <c r="E1187" s="30"/>
      <c r="F1187" s="30"/>
      <c r="G1187" s="30"/>
      <c r="H1187" s="30"/>
      <c r="I1187" s="30"/>
      <c r="J1187" s="30"/>
      <c r="K1187" s="30"/>
      <c r="L1187" s="30"/>
      <c r="M1187" s="30"/>
      <c r="N1187" s="30"/>
      <c r="O1187" s="30"/>
    </row>
    <row r="1188" spans="1:15" x14ac:dyDescent="0.25">
      <c r="A1188" s="37"/>
      <c r="B1188" s="31"/>
      <c r="C1188" s="31"/>
      <c r="D1188" s="31"/>
      <c r="E1188" s="31"/>
      <c r="F1188" s="31"/>
      <c r="G1188" s="31"/>
      <c r="H1188" s="31"/>
      <c r="I1188" s="31"/>
      <c r="J1188" s="31"/>
      <c r="K1188" s="31"/>
      <c r="L1188" s="31"/>
      <c r="M1188" s="31"/>
      <c r="N1188" s="31"/>
      <c r="O1188" s="31"/>
    </row>
    <row r="1189" spans="1:15" x14ac:dyDescent="0.25">
      <c r="A1189" s="38"/>
      <c r="B1189" s="30"/>
      <c r="C1189" s="30"/>
      <c r="D1189" s="30"/>
      <c r="E1189" s="30"/>
      <c r="F1189" s="30"/>
      <c r="G1189" s="30"/>
      <c r="H1189" s="30"/>
      <c r="I1189" s="30"/>
      <c r="J1189" s="30"/>
      <c r="K1189" s="30"/>
      <c r="L1189" s="30"/>
      <c r="M1189" s="30"/>
      <c r="N1189" s="30"/>
      <c r="O1189" s="30"/>
    </row>
    <row r="1190" spans="1:15" x14ac:dyDescent="0.25">
      <c r="A1190" s="37"/>
      <c r="B1190" s="31"/>
      <c r="C1190" s="31"/>
      <c r="D1190" s="31"/>
      <c r="E1190" s="31"/>
      <c r="F1190" s="31"/>
      <c r="G1190" s="31"/>
      <c r="H1190" s="31"/>
      <c r="I1190" s="31"/>
      <c r="J1190" s="31"/>
      <c r="K1190" s="31"/>
      <c r="L1190" s="31"/>
      <c r="M1190" s="31"/>
      <c r="N1190" s="31"/>
      <c r="O1190" s="31"/>
    </row>
    <row r="1191" spans="1:15" x14ac:dyDescent="0.25">
      <c r="A1191" s="38"/>
      <c r="B1191" s="30"/>
      <c r="C1191" s="30"/>
      <c r="D1191" s="30"/>
      <c r="E1191" s="30"/>
      <c r="F1191" s="30"/>
      <c r="G1191" s="30"/>
      <c r="H1191" s="30"/>
      <c r="I1191" s="30"/>
      <c r="J1191" s="30"/>
      <c r="K1191" s="30"/>
      <c r="L1191" s="30"/>
      <c r="M1191" s="30"/>
      <c r="N1191" s="30"/>
      <c r="O1191" s="30"/>
    </row>
    <row r="1192" spans="1:15" x14ac:dyDescent="0.25">
      <c r="A1192" s="37"/>
      <c r="B1192" s="31"/>
      <c r="C1192" s="31"/>
      <c r="D1192" s="31"/>
      <c r="E1192" s="31"/>
      <c r="F1192" s="31"/>
      <c r="G1192" s="31"/>
      <c r="H1192" s="31"/>
      <c r="I1192" s="31"/>
      <c r="J1192" s="31"/>
      <c r="K1192" s="31"/>
      <c r="L1192" s="31"/>
      <c r="M1192" s="31"/>
      <c r="N1192" s="31"/>
      <c r="O1192" s="31"/>
    </row>
    <row r="1193" spans="1:15" x14ac:dyDescent="0.25">
      <c r="A1193" s="38"/>
      <c r="B1193" s="30"/>
      <c r="C1193" s="30"/>
      <c r="D1193" s="30"/>
      <c r="E1193" s="30"/>
      <c r="F1193" s="30"/>
      <c r="G1193" s="30"/>
      <c r="H1193" s="30"/>
      <c r="I1193" s="30"/>
      <c r="J1193" s="30"/>
      <c r="K1193" s="30"/>
      <c r="L1193" s="30"/>
      <c r="M1193" s="30"/>
      <c r="N1193" s="30"/>
      <c r="O1193" s="30"/>
    </row>
    <row r="1194" spans="1:15" x14ac:dyDescent="0.25">
      <c r="A1194" s="37"/>
      <c r="B1194" s="31"/>
      <c r="C1194" s="31"/>
      <c r="D1194" s="31"/>
      <c r="E1194" s="31"/>
      <c r="F1194" s="31"/>
      <c r="G1194" s="31"/>
      <c r="H1194" s="31"/>
      <c r="I1194" s="31"/>
      <c r="J1194" s="31"/>
      <c r="K1194" s="31"/>
      <c r="L1194" s="31"/>
      <c r="M1194" s="31"/>
      <c r="N1194" s="31"/>
      <c r="O1194" s="31"/>
    </row>
    <row r="1195" spans="1:15" x14ac:dyDescent="0.25">
      <c r="A1195" s="38"/>
      <c r="B1195" s="30"/>
      <c r="C1195" s="30"/>
      <c r="D1195" s="30"/>
      <c r="E1195" s="30"/>
      <c r="F1195" s="30"/>
      <c r="G1195" s="30"/>
      <c r="H1195" s="30"/>
      <c r="I1195" s="30"/>
      <c r="J1195" s="30"/>
      <c r="K1195" s="30"/>
      <c r="L1195" s="30"/>
      <c r="M1195" s="30"/>
      <c r="N1195" s="30"/>
      <c r="O1195" s="30"/>
    </row>
    <row r="1196" spans="1:15" x14ac:dyDescent="0.25">
      <c r="A1196" s="37"/>
      <c r="B1196" s="31"/>
      <c r="C1196" s="31"/>
      <c r="D1196" s="31"/>
      <c r="E1196" s="31"/>
      <c r="F1196" s="31"/>
      <c r="G1196" s="31"/>
      <c r="H1196" s="31"/>
      <c r="I1196" s="31"/>
      <c r="J1196" s="31"/>
      <c r="K1196" s="31"/>
      <c r="L1196" s="31"/>
      <c r="M1196" s="31"/>
      <c r="N1196" s="31"/>
      <c r="O1196" s="31"/>
    </row>
    <row r="1197" spans="1:15" x14ac:dyDescent="0.25">
      <c r="A1197" s="38"/>
      <c r="B1197" s="30"/>
      <c r="C1197" s="30"/>
      <c r="D1197" s="30"/>
      <c r="E1197" s="30"/>
      <c r="F1197" s="30"/>
      <c r="G1197" s="30"/>
      <c r="H1197" s="30"/>
      <c r="I1197" s="30"/>
      <c r="J1197" s="30"/>
      <c r="K1197" s="30"/>
      <c r="L1197" s="30"/>
      <c r="M1197" s="30"/>
      <c r="N1197" s="30"/>
      <c r="O1197" s="30"/>
    </row>
    <row r="1198" spans="1:15" x14ac:dyDescent="0.25">
      <c r="A1198" s="37"/>
      <c r="B1198" s="31"/>
      <c r="C1198" s="31"/>
      <c r="D1198" s="31"/>
      <c r="E1198" s="31"/>
      <c r="F1198" s="31"/>
      <c r="G1198" s="31"/>
      <c r="H1198" s="31"/>
      <c r="I1198" s="31"/>
      <c r="J1198" s="31"/>
      <c r="K1198" s="31"/>
      <c r="L1198" s="31"/>
      <c r="M1198" s="31"/>
      <c r="N1198" s="31"/>
      <c r="O1198" s="31"/>
    </row>
    <row r="1199" spans="1:15" x14ac:dyDescent="0.25">
      <c r="A1199" s="38"/>
      <c r="B1199" s="30"/>
      <c r="C1199" s="30"/>
      <c r="D1199" s="30"/>
      <c r="E1199" s="30"/>
      <c r="F1199" s="30"/>
      <c r="G1199" s="30"/>
      <c r="H1199" s="30"/>
      <c r="I1199" s="30"/>
      <c r="J1199" s="30"/>
      <c r="K1199" s="30"/>
      <c r="L1199" s="30"/>
      <c r="M1199" s="30"/>
      <c r="N1199" s="30"/>
      <c r="O1199" s="30"/>
    </row>
    <row r="1200" spans="1:15" x14ac:dyDescent="0.25">
      <c r="A1200" s="37"/>
      <c r="B1200" s="31"/>
      <c r="C1200" s="31"/>
      <c r="D1200" s="31"/>
      <c r="E1200" s="31"/>
      <c r="F1200" s="31"/>
      <c r="G1200" s="31"/>
      <c r="H1200" s="31"/>
      <c r="I1200" s="31"/>
      <c r="J1200" s="31"/>
      <c r="K1200" s="31"/>
      <c r="L1200" s="31"/>
      <c r="M1200" s="31"/>
      <c r="N1200" s="31"/>
      <c r="O1200" s="31"/>
    </row>
    <row r="1201" spans="1:15" x14ac:dyDescent="0.25">
      <c r="A1201" s="38"/>
      <c r="B1201" s="30"/>
      <c r="C1201" s="30"/>
      <c r="D1201" s="30"/>
      <c r="E1201" s="30"/>
      <c r="F1201" s="30"/>
      <c r="G1201" s="30"/>
      <c r="H1201" s="30"/>
      <c r="I1201" s="30"/>
      <c r="J1201" s="30"/>
      <c r="K1201" s="30"/>
      <c r="L1201" s="30"/>
      <c r="M1201" s="30"/>
      <c r="N1201" s="30"/>
      <c r="O1201" s="30"/>
    </row>
    <row r="1202" spans="1:15" x14ac:dyDescent="0.25">
      <c r="A1202" s="37"/>
      <c r="B1202" s="31"/>
      <c r="C1202" s="31"/>
      <c r="D1202" s="31"/>
      <c r="E1202" s="31"/>
      <c r="F1202" s="31"/>
      <c r="G1202" s="31"/>
      <c r="H1202" s="31"/>
      <c r="I1202" s="31"/>
      <c r="J1202" s="31"/>
      <c r="K1202" s="31"/>
      <c r="L1202" s="31"/>
      <c r="M1202" s="31"/>
      <c r="N1202" s="31"/>
      <c r="O1202" s="31"/>
    </row>
    <row r="1203" spans="1:15" x14ac:dyDescent="0.25">
      <c r="A1203" s="38"/>
      <c r="B1203" s="30"/>
      <c r="C1203" s="30"/>
      <c r="D1203" s="30"/>
      <c r="E1203" s="30"/>
      <c r="F1203" s="30"/>
      <c r="G1203" s="30"/>
      <c r="H1203" s="30"/>
      <c r="I1203" s="30"/>
      <c r="J1203" s="30"/>
      <c r="K1203" s="30"/>
      <c r="L1203" s="30"/>
      <c r="M1203" s="30"/>
      <c r="N1203" s="30"/>
      <c r="O1203" s="30"/>
    </row>
    <row r="1204" spans="1:15" x14ac:dyDescent="0.25">
      <c r="A1204" s="37"/>
      <c r="B1204" s="31"/>
      <c r="C1204" s="31"/>
      <c r="D1204" s="31"/>
      <c r="E1204" s="31"/>
      <c r="F1204" s="31"/>
      <c r="G1204" s="31"/>
      <c r="H1204" s="31"/>
      <c r="I1204" s="31"/>
      <c r="J1204" s="31"/>
      <c r="K1204" s="31"/>
      <c r="L1204" s="31"/>
      <c r="M1204" s="31"/>
      <c r="N1204" s="31"/>
      <c r="O1204" s="31"/>
    </row>
    <row r="1205" spans="1:15" x14ac:dyDescent="0.25">
      <c r="A1205" s="38"/>
      <c r="B1205" s="30"/>
      <c r="C1205" s="30"/>
      <c r="D1205" s="30"/>
      <c r="E1205" s="30"/>
      <c r="F1205" s="30"/>
      <c r="G1205" s="30"/>
      <c r="H1205" s="30"/>
      <c r="I1205" s="30"/>
      <c r="J1205" s="30"/>
      <c r="K1205" s="30"/>
      <c r="L1205" s="30"/>
      <c r="M1205" s="30"/>
      <c r="N1205" s="30"/>
      <c r="O1205" s="30"/>
    </row>
    <row r="1206" spans="1:15" x14ac:dyDescent="0.25">
      <c r="A1206" s="37"/>
      <c r="B1206" s="31"/>
      <c r="C1206" s="31"/>
      <c r="D1206" s="31"/>
      <c r="E1206" s="31"/>
      <c r="F1206" s="31"/>
      <c r="G1206" s="31"/>
      <c r="H1206" s="31"/>
      <c r="I1206" s="31"/>
      <c r="J1206" s="31"/>
      <c r="K1206" s="31"/>
      <c r="L1206" s="31"/>
      <c r="M1206" s="31"/>
      <c r="N1206" s="31"/>
      <c r="O1206" s="31"/>
    </row>
    <row r="1207" spans="1:15" x14ac:dyDescent="0.25">
      <c r="A1207" s="38"/>
      <c r="B1207" s="30"/>
      <c r="C1207" s="30"/>
      <c r="D1207" s="30"/>
      <c r="E1207" s="30"/>
      <c r="F1207" s="30"/>
      <c r="G1207" s="30"/>
      <c r="H1207" s="30"/>
      <c r="I1207" s="30"/>
      <c r="J1207" s="30"/>
      <c r="K1207" s="30"/>
      <c r="L1207" s="30"/>
      <c r="M1207" s="30"/>
      <c r="N1207" s="30"/>
      <c r="O1207" s="30"/>
    </row>
    <row r="1208" spans="1:15" x14ac:dyDescent="0.25">
      <c r="A1208" s="37"/>
      <c r="B1208" s="31"/>
      <c r="C1208" s="31"/>
      <c r="D1208" s="31"/>
      <c r="E1208" s="31"/>
      <c r="F1208" s="31"/>
      <c r="G1208" s="31"/>
      <c r="H1208" s="31"/>
      <c r="I1208" s="31"/>
      <c r="J1208" s="31"/>
      <c r="K1208" s="31"/>
      <c r="L1208" s="31"/>
      <c r="M1208" s="31"/>
      <c r="N1208" s="31"/>
      <c r="O1208" s="31"/>
    </row>
    <row r="1209" spans="1:15" x14ac:dyDescent="0.25">
      <c r="A1209" s="38"/>
      <c r="B1209" s="30"/>
      <c r="C1209" s="30"/>
      <c r="D1209" s="30"/>
      <c r="E1209" s="30"/>
      <c r="F1209" s="30"/>
      <c r="G1209" s="30"/>
      <c r="H1209" s="30"/>
      <c r="I1209" s="30"/>
      <c r="J1209" s="30"/>
      <c r="K1209" s="30"/>
      <c r="L1209" s="30"/>
      <c r="M1209" s="30"/>
      <c r="N1209" s="30"/>
      <c r="O1209" s="30"/>
    </row>
    <row r="1210" spans="1:15" x14ac:dyDescent="0.25">
      <c r="A1210" s="37"/>
      <c r="B1210" s="31"/>
      <c r="C1210" s="31"/>
      <c r="D1210" s="31"/>
      <c r="E1210" s="31"/>
      <c r="F1210" s="31"/>
      <c r="G1210" s="31"/>
      <c r="H1210" s="31"/>
      <c r="I1210" s="31"/>
      <c r="J1210" s="31"/>
      <c r="K1210" s="31"/>
      <c r="L1210" s="31"/>
      <c r="M1210" s="31"/>
      <c r="N1210" s="31"/>
      <c r="O1210" s="31"/>
    </row>
    <row r="1211" spans="1:15" x14ac:dyDescent="0.25">
      <c r="A1211" s="38"/>
      <c r="B1211" s="30"/>
      <c r="C1211" s="30"/>
      <c r="D1211" s="30"/>
      <c r="E1211" s="30"/>
      <c r="F1211" s="30"/>
      <c r="G1211" s="30"/>
      <c r="H1211" s="30"/>
      <c r="I1211" s="30"/>
      <c r="J1211" s="30"/>
      <c r="K1211" s="30"/>
      <c r="L1211" s="30"/>
      <c r="M1211" s="30"/>
      <c r="N1211" s="30"/>
      <c r="O1211" s="30"/>
    </row>
    <row r="1212" spans="1:15" x14ac:dyDescent="0.25">
      <c r="A1212" s="37"/>
      <c r="B1212" s="31"/>
      <c r="C1212" s="31"/>
      <c r="D1212" s="31"/>
      <c r="E1212" s="31"/>
      <c r="F1212" s="31"/>
      <c r="G1212" s="31"/>
      <c r="H1212" s="31"/>
      <c r="I1212" s="31"/>
      <c r="J1212" s="31"/>
      <c r="K1212" s="31"/>
      <c r="L1212" s="31"/>
      <c r="M1212" s="31"/>
      <c r="N1212" s="31"/>
      <c r="O1212" s="31"/>
    </row>
    <row r="1213" spans="1:15" x14ac:dyDescent="0.25">
      <c r="A1213" s="38"/>
      <c r="B1213" s="30"/>
      <c r="C1213" s="30"/>
      <c r="D1213" s="30"/>
      <c r="E1213" s="30"/>
      <c r="F1213" s="30"/>
      <c r="G1213" s="30"/>
      <c r="H1213" s="30"/>
      <c r="I1213" s="30"/>
      <c r="J1213" s="30"/>
      <c r="K1213" s="30"/>
      <c r="L1213" s="30"/>
      <c r="M1213" s="30"/>
      <c r="N1213" s="30"/>
      <c r="O1213" s="30"/>
    </row>
    <row r="1214" spans="1:15" x14ac:dyDescent="0.25">
      <c r="A1214" s="37"/>
      <c r="B1214" s="31"/>
      <c r="C1214" s="31"/>
      <c r="D1214" s="31"/>
      <c r="E1214" s="31"/>
      <c r="F1214" s="31"/>
      <c r="G1214" s="31"/>
      <c r="H1214" s="31"/>
      <c r="I1214" s="31"/>
      <c r="J1214" s="31"/>
      <c r="K1214" s="31"/>
      <c r="L1214" s="31"/>
      <c r="M1214" s="31"/>
      <c r="N1214" s="31"/>
      <c r="O1214" s="31"/>
    </row>
    <row r="1215" spans="1:15" x14ac:dyDescent="0.25">
      <c r="A1215" s="38"/>
      <c r="B1215" s="30"/>
      <c r="C1215" s="30"/>
      <c r="D1215" s="30"/>
      <c r="E1215" s="30"/>
      <c r="F1215" s="30"/>
      <c r="G1215" s="30"/>
      <c r="H1215" s="30"/>
      <c r="I1215" s="30"/>
      <c r="J1215" s="30"/>
      <c r="K1215" s="30"/>
      <c r="L1215" s="30"/>
      <c r="M1215" s="30"/>
      <c r="N1215" s="30"/>
      <c r="O1215" s="30"/>
    </row>
    <row r="1216" spans="1:15" x14ac:dyDescent="0.25">
      <c r="A1216" s="37"/>
      <c r="B1216" s="31"/>
      <c r="C1216" s="31"/>
      <c r="D1216" s="31"/>
      <c r="E1216" s="31"/>
      <c r="F1216" s="31"/>
      <c r="G1216" s="31"/>
      <c r="H1216" s="31"/>
      <c r="I1216" s="31"/>
      <c r="J1216" s="31"/>
      <c r="K1216" s="31"/>
      <c r="L1216" s="31"/>
      <c r="M1216" s="31"/>
      <c r="N1216" s="31"/>
      <c r="O1216" s="31"/>
    </row>
    <row r="1217" spans="1:15" x14ac:dyDescent="0.25">
      <c r="A1217" s="38"/>
      <c r="B1217" s="30"/>
      <c r="C1217" s="30"/>
      <c r="D1217" s="30"/>
      <c r="E1217" s="30"/>
      <c r="F1217" s="30"/>
      <c r="G1217" s="30"/>
      <c r="H1217" s="30"/>
      <c r="I1217" s="30"/>
      <c r="J1217" s="30"/>
      <c r="K1217" s="30"/>
      <c r="L1217" s="30"/>
      <c r="M1217" s="30"/>
      <c r="N1217" s="30"/>
      <c r="O1217" s="30"/>
    </row>
    <row r="1218" spans="1:15" x14ac:dyDescent="0.25">
      <c r="A1218" s="37"/>
      <c r="B1218" s="31"/>
      <c r="C1218" s="31"/>
      <c r="D1218" s="31"/>
      <c r="E1218" s="31"/>
      <c r="F1218" s="31"/>
      <c r="G1218" s="31"/>
      <c r="H1218" s="31"/>
      <c r="I1218" s="31"/>
      <c r="J1218" s="31"/>
      <c r="K1218" s="31"/>
      <c r="L1218" s="31"/>
      <c r="M1218" s="31"/>
      <c r="N1218" s="31"/>
      <c r="O1218" s="31"/>
    </row>
    <row r="1219" spans="1:15" x14ac:dyDescent="0.25">
      <c r="A1219" s="38"/>
      <c r="B1219" s="30"/>
      <c r="C1219" s="30"/>
      <c r="D1219" s="30"/>
      <c r="E1219" s="30"/>
      <c r="F1219" s="30"/>
      <c r="G1219" s="30"/>
      <c r="H1219" s="30"/>
      <c r="I1219" s="30"/>
      <c r="J1219" s="30"/>
      <c r="K1219" s="30"/>
      <c r="L1219" s="30"/>
      <c r="M1219" s="30"/>
      <c r="N1219" s="30"/>
      <c r="O1219" s="30"/>
    </row>
    <row r="1220" spans="1:15" x14ac:dyDescent="0.25">
      <c r="A1220" s="37"/>
      <c r="B1220" s="31"/>
      <c r="C1220" s="31"/>
      <c r="D1220" s="31"/>
      <c r="E1220" s="31"/>
      <c r="F1220" s="31"/>
      <c r="G1220" s="31"/>
      <c r="H1220" s="31"/>
      <c r="I1220" s="31"/>
      <c r="J1220" s="31"/>
      <c r="K1220" s="31"/>
      <c r="L1220" s="31"/>
      <c r="M1220" s="31"/>
      <c r="N1220" s="31"/>
      <c r="O1220" s="31"/>
    </row>
    <row r="1221" spans="1:15" x14ac:dyDescent="0.25">
      <c r="A1221" s="38"/>
      <c r="B1221" s="30"/>
      <c r="C1221" s="30"/>
      <c r="D1221" s="30"/>
      <c r="E1221" s="30"/>
      <c r="F1221" s="30"/>
      <c r="G1221" s="30"/>
      <c r="H1221" s="30"/>
      <c r="I1221" s="30"/>
      <c r="J1221" s="30"/>
      <c r="K1221" s="30"/>
      <c r="L1221" s="30"/>
      <c r="M1221" s="30"/>
      <c r="N1221" s="30"/>
      <c r="O1221" s="30"/>
    </row>
    <row r="1222" spans="1:15" x14ac:dyDescent="0.25">
      <c r="A1222" s="37"/>
      <c r="B1222" s="31"/>
      <c r="C1222" s="31"/>
      <c r="D1222" s="31"/>
      <c r="E1222" s="31"/>
      <c r="F1222" s="31"/>
      <c r="G1222" s="31"/>
      <c r="H1222" s="31"/>
      <c r="I1222" s="31"/>
      <c r="J1222" s="31"/>
      <c r="K1222" s="31"/>
      <c r="L1222" s="31"/>
      <c r="M1222" s="31"/>
      <c r="N1222" s="31"/>
      <c r="O1222" s="31"/>
    </row>
    <row r="1223" spans="1:15" x14ac:dyDescent="0.25">
      <c r="A1223" s="38"/>
      <c r="B1223" s="30"/>
      <c r="C1223" s="30"/>
      <c r="D1223" s="30"/>
      <c r="E1223" s="30"/>
      <c r="F1223" s="30"/>
      <c r="G1223" s="30"/>
      <c r="H1223" s="30"/>
      <c r="I1223" s="30"/>
      <c r="J1223" s="30"/>
      <c r="K1223" s="30"/>
      <c r="L1223" s="30"/>
      <c r="M1223" s="30"/>
      <c r="N1223" s="30"/>
      <c r="O1223" s="30"/>
    </row>
    <row r="1224" spans="1:15" x14ac:dyDescent="0.25">
      <c r="A1224" s="37"/>
      <c r="B1224" s="31"/>
      <c r="C1224" s="31"/>
      <c r="D1224" s="31"/>
      <c r="E1224" s="31"/>
      <c r="F1224" s="31"/>
      <c r="G1224" s="31"/>
      <c r="H1224" s="31"/>
      <c r="I1224" s="31"/>
      <c r="J1224" s="31"/>
      <c r="K1224" s="31"/>
      <c r="L1224" s="31"/>
      <c r="M1224" s="31"/>
      <c r="N1224" s="31"/>
      <c r="O1224" s="31"/>
    </row>
    <row r="1225" spans="1:15" x14ac:dyDescent="0.25">
      <c r="A1225" s="38"/>
      <c r="B1225" s="30"/>
      <c r="C1225" s="30"/>
      <c r="D1225" s="30"/>
      <c r="E1225" s="30"/>
      <c r="F1225" s="30"/>
      <c r="G1225" s="30"/>
      <c r="H1225" s="30"/>
      <c r="I1225" s="30"/>
      <c r="J1225" s="30"/>
      <c r="K1225" s="30"/>
      <c r="L1225" s="30"/>
      <c r="M1225" s="30"/>
      <c r="N1225" s="30"/>
      <c r="O1225" s="30"/>
    </row>
    <row r="1226" spans="1:15" x14ac:dyDescent="0.25">
      <c r="A1226" s="37"/>
      <c r="B1226" s="31"/>
      <c r="C1226" s="31"/>
      <c r="D1226" s="31"/>
      <c r="E1226" s="31"/>
      <c r="F1226" s="31"/>
      <c r="G1226" s="31"/>
      <c r="H1226" s="31"/>
      <c r="I1226" s="31"/>
      <c r="J1226" s="31"/>
      <c r="K1226" s="31"/>
      <c r="L1226" s="31"/>
      <c r="M1226" s="31"/>
      <c r="N1226" s="31"/>
      <c r="O1226" s="31"/>
    </row>
    <row r="1227" spans="1:15" x14ac:dyDescent="0.25">
      <c r="A1227" s="38"/>
      <c r="B1227" s="30"/>
      <c r="C1227" s="30"/>
      <c r="D1227" s="30"/>
      <c r="E1227" s="30"/>
      <c r="F1227" s="30"/>
      <c r="G1227" s="30"/>
      <c r="H1227" s="30"/>
      <c r="I1227" s="30"/>
      <c r="J1227" s="30"/>
      <c r="K1227" s="30"/>
      <c r="L1227" s="30"/>
      <c r="M1227" s="30"/>
      <c r="N1227" s="30"/>
      <c r="O1227" s="30"/>
    </row>
    <row r="1228" spans="1:15" x14ac:dyDescent="0.25">
      <c r="A1228" s="37"/>
      <c r="B1228" s="31"/>
      <c r="C1228" s="31"/>
      <c r="D1228" s="31"/>
      <c r="E1228" s="31"/>
      <c r="F1228" s="31"/>
      <c r="G1228" s="31"/>
      <c r="H1228" s="31"/>
      <c r="I1228" s="31"/>
      <c r="J1228" s="31"/>
      <c r="K1228" s="31"/>
      <c r="L1228" s="31"/>
      <c r="M1228" s="31"/>
      <c r="N1228" s="31"/>
      <c r="O1228" s="31"/>
    </row>
    <row r="1229" spans="1:15" x14ac:dyDescent="0.25">
      <c r="A1229" s="38"/>
      <c r="B1229" s="30"/>
      <c r="C1229" s="30"/>
      <c r="D1229" s="30"/>
      <c r="E1229" s="30"/>
      <c r="F1229" s="30"/>
      <c r="G1229" s="30"/>
      <c r="H1229" s="30"/>
      <c r="I1229" s="30"/>
      <c r="J1229" s="30"/>
      <c r="K1229" s="30"/>
      <c r="L1229" s="30"/>
      <c r="M1229" s="30"/>
      <c r="N1229" s="30"/>
      <c r="O1229" s="30"/>
    </row>
    <row r="1230" spans="1:15" x14ac:dyDescent="0.25">
      <c r="A1230" s="37"/>
      <c r="B1230" s="31"/>
      <c r="C1230" s="31"/>
      <c r="D1230" s="31"/>
      <c r="E1230" s="31"/>
      <c r="F1230" s="31"/>
      <c r="G1230" s="31"/>
      <c r="H1230" s="31"/>
      <c r="I1230" s="31"/>
      <c r="J1230" s="31"/>
      <c r="K1230" s="31"/>
      <c r="L1230" s="31"/>
      <c r="M1230" s="31"/>
      <c r="N1230" s="31"/>
      <c r="O1230" s="31"/>
    </row>
    <row r="1231" spans="1:15" x14ac:dyDescent="0.25">
      <c r="A1231" s="38"/>
      <c r="B1231" s="30"/>
      <c r="C1231" s="30"/>
      <c r="D1231" s="30"/>
      <c r="E1231" s="30"/>
      <c r="F1231" s="30"/>
      <c r="G1231" s="30"/>
      <c r="H1231" s="30"/>
      <c r="I1231" s="30"/>
      <c r="J1231" s="30"/>
      <c r="K1231" s="30"/>
      <c r="L1231" s="30"/>
      <c r="M1231" s="30"/>
      <c r="N1231" s="30"/>
      <c r="O1231" s="30"/>
    </row>
    <row r="1232" spans="1:15" x14ac:dyDescent="0.25">
      <c r="A1232" s="37"/>
      <c r="B1232" s="31"/>
      <c r="C1232" s="31"/>
      <c r="D1232" s="31"/>
      <c r="E1232" s="31"/>
      <c r="F1232" s="31"/>
      <c r="G1232" s="31"/>
      <c r="H1232" s="31"/>
      <c r="I1232" s="31"/>
      <c r="J1232" s="31"/>
      <c r="K1232" s="31"/>
      <c r="L1232" s="31"/>
      <c r="M1232" s="31"/>
      <c r="N1232" s="31"/>
      <c r="O1232" s="31"/>
    </row>
    <row r="1233" spans="1:15" x14ac:dyDescent="0.25">
      <c r="A1233" s="38"/>
      <c r="B1233" s="30"/>
      <c r="C1233" s="30"/>
      <c r="D1233" s="30"/>
      <c r="E1233" s="30"/>
      <c r="F1233" s="30"/>
      <c r="G1233" s="30"/>
      <c r="H1233" s="30"/>
      <c r="I1233" s="30"/>
      <c r="J1233" s="30"/>
      <c r="K1233" s="30"/>
      <c r="L1233" s="30"/>
      <c r="M1233" s="30"/>
      <c r="N1233" s="30"/>
      <c r="O1233" s="30"/>
    </row>
    <row r="1234" spans="1:15" x14ac:dyDescent="0.25">
      <c r="A1234" s="37"/>
      <c r="B1234" s="31"/>
      <c r="C1234" s="31"/>
      <c r="D1234" s="31"/>
      <c r="E1234" s="31"/>
      <c r="F1234" s="31"/>
      <c r="G1234" s="31"/>
      <c r="H1234" s="31"/>
      <c r="I1234" s="31"/>
      <c r="J1234" s="31"/>
      <c r="K1234" s="31"/>
      <c r="L1234" s="31"/>
      <c r="M1234" s="31"/>
      <c r="N1234" s="31"/>
      <c r="O1234" s="31"/>
    </row>
    <row r="1235" spans="1:15" x14ac:dyDescent="0.25">
      <c r="A1235" s="38"/>
      <c r="B1235" s="30"/>
      <c r="C1235" s="30"/>
      <c r="D1235" s="30"/>
      <c r="E1235" s="30"/>
      <c r="F1235" s="30"/>
      <c r="G1235" s="30"/>
      <c r="H1235" s="30"/>
      <c r="I1235" s="30"/>
      <c r="J1235" s="30"/>
      <c r="K1235" s="30"/>
      <c r="L1235" s="30"/>
      <c r="M1235" s="30"/>
      <c r="N1235" s="30"/>
      <c r="O1235" s="30"/>
    </row>
    <row r="1236" spans="1:15" x14ac:dyDescent="0.25">
      <c r="A1236" s="37"/>
      <c r="B1236" s="31"/>
      <c r="C1236" s="31"/>
      <c r="D1236" s="31"/>
      <c r="E1236" s="31"/>
      <c r="F1236" s="31"/>
      <c r="G1236" s="31"/>
      <c r="H1236" s="31"/>
      <c r="I1236" s="31"/>
      <c r="J1236" s="31"/>
      <c r="K1236" s="31"/>
      <c r="L1236" s="31"/>
      <c r="M1236" s="31"/>
      <c r="N1236" s="31"/>
      <c r="O1236" s="31"/>
    </row>
    <row r="1237" spans="1:15" x14ac:dyDescent="0.25">
      <c r="A1237" s="38"/>
      <c r="B1237" s="30"/>
      <c r="C1237" s="30"/>
      <c r="D1237" s="30"/>
      <c r="E1237" s="30"/>
      <c r="F1237" s="30"/>
      <c r="G1237" s="30"/>
      <c r="H1237" s="30"/>
      <c r="I1237" s="30"/>
      <c r="J1237" s="30"/>
      <c r="K1237" s="30"/>
      <c r="L1237" s="30"/>
      <c r="M1237" s="30"/>
      <c r="N1237" s="30"/>
      <c r="O1237" s="30"/>
    </row>
    <row r="1238" spans="1:15" x14ac:dyDescent="0.25">
      <c r="A1238" s="37"/>
      <c r="B1238" s="31"/>
      <c r="C1238" s="31"/>
      <c r="D1238" s="31"/>
      <c r="E1238" s="31"/>
      <c r="F1238" s="31"/>
      <c r="G1238" s="31"/>
      <c r="H1238" s="31"/>
      <c r="I1238" s="31"/>
      <c r="J1238" s="31"/>
      <c r="K1238" s="31"/>
      <c r="L1238" s="31"/>
      <c r="M1238" s="31"/>
      <c r="N1238" s="31"/>
      <c r="O1238" s="31"/>
    </row>
    <row r="1239" spans="1:15" x14ac:dyDescent="0.25">
      <c r="A1239" s="38"/>
      <c r="B1239" s="30"/>
      <c r="C1239" s="30"/>
      <c r="D1239" s="30"/>
      <c r="E1239" s="30"/>
      <c r="F1239" s="30"/>
      <c r="G1239" s="30"/>
      <c r="H1239" s="30"/>
      <c r="I1239" s="30"/>
      <c r="J1239" s="30"/>
      <c r="K1239" s="30"/>
      <c r="L1239" s="30"/>
      <c r="M1239" s="30"/>
      <c r="N1239" s="30"/>
      <c r="O1239" s="30"/>
    </row>
    <row r="1240" spans="1:15" x14ac:dyDescent="0.25">
      <c r="A1240" s="37"/>
      <c r="B1240" s="31"/>
      <c r="C1240" s="31"/>
      <c r="D1240" s="31"/>
      <c r="E1240" s="31"/>
      <c r="F1240" s="31"/>
      <c r="G1240" s="31"/>
      <c r="H1240" s="31"/>
      <c r="I1240" s="31"/>
      <c r="J1240" s="31"/>
      <c r="K1240" s="31"/>
      <c r="L1240" s="31"/>
      <c r="M1240" s="31"/>
      <c r="N1240" s="31"/>
      <c r="O1240" s="31"/>
    </row>
    <row r="1241" spans="1:15" x14ac:dyDescent="0.25">
      <c r="A1241" s="38"/>
      <c r="B1241" s="30"/>
      <c r="C1241" s="30"/>
      <c r="D1241" s="30"/>
      <c r="E1241" s="30"/>
      <c r="F1241" s="30"/>
      <c r="G1241" s="30"/>
      <c r="H1241" s="30"/>
      <c r="I1241" s="30"/>
      <c r="J1241" s="30"/>
      <c r="K1241" s="30"/>
      <c r="L1241" s="30"/>
      <c r="M1241" s="30"/>
      <c r="N1241" s="30"/>
      <c r="O1241" s="30"/>
    </row>
    <row r="1242" spans="1:15" x14ac:dyDescent="0.25">
      <c r="A1242" s="37"/>
      <c r="B1242" s="31"/>
      <c r="C1242" s="31"/>
      <c r="D1242" s="31"/>
      <c r="E1242" s="31"/>
      <c r="F1242" s="31"/>
      <c r="G1242" s="31"/>
      <c r="H1242" s="31"/>
      <c r="I1242" s="31"/>
      <c r="J1242" s="31"/>
      <c r="K1242" s="31"/>
      <c r="L1242" s="31"/>
      <c r="M1242" s="31"/>
      <c r="N1242" s="31"/>
      <c r="O1242" s="31"/>
    </row>
    <row r="1243" spans="1:15" x14ac:dyDescent="0.25">
      <c r="A1243" s="38"/>
      <c r="B1243" s="30"/>
      <c r="C1243" s="30"/>
      <c r="D1243" s="30"/>
      <c r="E1243" s="30"/>
      <c r="F1243" s="30"/>
      <c r="G1243" s="30"/>
      <c r="H1243" s="30"/>
      <c r="I1243" s="30"/>
      <c r="J1243" s="30"/>
      <c r="K1243" s="30"/>
      <c r="L1243" s="30"/>
      <c r="M1243" s="30"/>
      <c r="N1243" s="30"/>
      <c r="O1243" s="30"/>
    </row>
    <row r="1244" spans="1:15" x14ac:dyDescent="0.25">
      <c r="A1244" s="37"/>
      <c r="B1244" s="31"/>
      <c r="C1244" s="31"/>
      <c r="D1244" s="31"/>
      <c r="E1244" s="31"/>
      <c r="F1244" s="31"/>
      <c r="G1244" s="31"/>
      <c r="H1244" s="31"/>
      <c r="I1244" s="31"/>
      <c r="J1244" s="31"/>
      <c r="K1244" s="31"/>
      <c r="L1244" s="31"/>
      <c r="M1244" s="31"/>
      <c r="N1244" s="31"/>
      <c r="O1244" s="31"/>
    </row>
    <row r="1245" spans="1:15" x14ac:dyDescent="0.25">
      <c r="A1245" s="38"/>
      <c r="B1245" s="30"/>
      <c r="C1245" s="30"/>
      <c r="D1245" s="30"/>
      <c r="E1245" s="30"/>
      <c r="F1245" s="30"/>
      <c r="G1245" s="30"/>
      <c r="H1245" s="30"/>
      <c r="I1245" s="30"/>
      <c r="J1245" s="30"/>
      <c r="K1245" s="30"/>
      <c r="L1245" s="30"/>
      <c r="M1245" s="30"/>
      <c r="N1245" s="30"/>
      <c r="O1245" s="30"/>
    </row>
    <row r="1246" spans="1:15" x14ac:dyDescent="0.25">
      <c r="A1246" s="37"/>
      <c r="B1246" s="31"/>
      <c r="C1246" s="31"/>
      <c r="D1246" s="31"/>
      <c r="E1246" s="31"/>
      <c r="F1246" s="31"/>
      <c r="G1246" s="31"/>
      <c r="H1246" s="31"/>
      <c r="I1246" s="31"/>
      <c r="J1246" s="31"/>
      <c r="K1246" s="31"/>
      <c r="L1246" s="31"/>
      <c r="M1246" s="31"/>
      <c r="N1246" s="31"/>
      <c r="O1246" s="31"/>
    </row>
    <row r="1247" spans="1:15" x14ac:dyDescent="0.25">
      <c r="A1247" s="38"/>
      <c r="B1247" s="30"/>
      <c r="C1247" s="30"/>
      <c r="D1247" s="30"/>
      <c r="E1247" s="30"/>
      <c r="F1247" s="30"/>
      <c r="G1247" s="30"/>
      <c r="H1247" s="30"/>
      <c r="I1247" s="30"/>
      <c r="J1247" s="30"/>
      <c r="K1247" s="30"/>
      <c r="L1247" s="30"/>
      <c r="M1247" s="30"/>
      <c r="N1247" s="30"/>
      <c r="O1247" s="30"/>
    </row>
    <row r="1248" spans="1:15" x14ac:dyDescent="0.25">
      <c r="A1248" s="37"/>
      <c r="B1248" s="31"/>
      <c r="C1248" s="31"/>
      <c r="D1248" s="31"/>
      <c r="E1248" s="31"/>
      <c r="F1248" s="31"/>
      <c r="G1248" s="31"/>
      <c r="H1248" s="31"/>
      <c r="I1248" s="31"/>
      <c r="J1248" s="31"/>
      <c r="K1248" s="31"/>
      <c r="L1248" s="31"/>
      <c r="M1248" s="31"/>
      <c r="N1248" s="31"/>
      <c r="O1248" s="31"/>
    </row>
    <row r="1249" spans="1:15" x14ac:dyDescent="0.25">
      <c r="A1249" s="38"/>
      <c r="B1249" s="30"/>
      <c r="C1249" s="30"/>
      <c r="D1249" s="30"/>
      <c r="E1249" s="30"/>
      <c r="F1249" s="30"/>
      <c r="G1249" s="30"/>
      <c r="H1249" s="30"/>
      <c r="I1249" s="30"/>
      <c r="J1249" s="30"/>
      <c r="K1249" s="30"/>
      <c r="L1249" s="30"/>
      <c r="M1249" s="30"/>
      <c r="N1249" s="30"/>
      <c r="O1249" s="30"/>
    </row>
    <row r="1250" spans="1:15" x14ac:dyDescent="0.25">
      <c r="A1250" s="37"/>
      <c r="B1250" s="31"/>
      <c r="C1250" s="31"/>
      <c r="D1250" s="31"/>
      <c r="E1250" s="31"/>
      <c r="F1250" s="31"/>
      <c r="G1250" s="31"/>
      <c r="H1250" s="31"/>
      <c r="I1250" s="31"/>
      <c r="J1250" s="31"/>
      <c r="K1250" s="31"/>
      <c r="L1250" s="31"/>
      <c r="M1250" s="31"/>
      <c r="N1250" s="31"/>
      <c r="O1250" s="31"/>
    </row>
    <row r="1251" spans="1:15" x14ac:dyDescent="0.25">
      <c r="A1251" s="38"/>
      <c r="B1251" s="30"/>
      <c r="C1251" s="30"/>
      <c r="D1251" s="30"/>
      <c r="E1251" s="30"/>
      <c r="F1251" s="30"/>
      <c r="G1251" s="30"/>
      <c r="H1251" s="30"/>
      <c r="I1251" s="30"/>
      <c r="J1251" s="30"/>
      <c r="K1251" s="30"/>
      <c r="L1251" s="30"/>
      <c r="M1251" s="30"/>
      <c r="N1251" s="30"/>
      <c r="O1251" s="30"/>
    </row>
    <row r="1252" spans="1:15" x14ac:dyDescent="0.25">
      <c r="A1252" s="37"/>
      <c r="B1252" s="31"/>
      <c r="C1252" s="31"/>
      <c r="D1252" s="31"/>
      <c r="E1252" s="31"/>
      <c r="F1252" s="31"/>
      <c r="G1252" s="31"/>
      <c r="H1252" s="31"/>
      <c r="I1252" s="31"/>
      <c r="J1252" s="31"/>
      <c r="K1252" s="31"/>
      <c r="L1252" s="31"/>
      <c r="M1252" s="31"/>
      <c r="N1252" s="31"/>
      <c r="O1252" s="31"/>
    </row>
    <row r="1253" spans="1:15" x14ac:dyDescent="0.25">
      <c r="A1253" s="38"/>
      <c r="B1253" s="30"/>
      <c r="C1253" s="30"/>
      <c r="D1253" s="30"/>
      <c r="E1253" s="30"/>
      <c r="F1253" s="30"/>
      <c r="G1253" s="30"/>
      <c r="H1253" s="30"/>
      <c r="I1253" s="30"/>
      <c r="J1253" s="30"/>
      <c r="K1253" s="30"/>
      <c r="L1253" s="30"/>
      <c r="M1253" s="30"/>
      <c r="N1253" s="30"/>
      <c r="O1253" s="30"/>
    </row>
    <row r="1254" spans="1:15" x14ac:dyDescent="0.25">
      <c r="A1254" s="37"/>
      <c r="B1254" s="31"/>
      <c r="C1254" s="31"/>
      <c r="D1254" s="31"/>
      <c r="E1254" s="31"/>
      <c r="F1254" s="31"/>
      <c r="G1254" s="31"/>
      <c r="H1254" s="31"/>
      <c r="I1254" s="31"/>
      <c r="J1254" s="31"/>
      <c r="K1254" s="31"/>
      <c r="L1254" s="31"/>
      <c r="M1254" s="31"/>
      <c r="N1254" s="31"/>
      <c r="O1254" s="31"/>
    </row>
    <row r="1255" spans="1:15" x14ac:dyDescent="0.25">
      <c r="A1255" s="38"/>
      <c r="B1255" s="30"/>
      <c r="C1255" s="30"/>
      <c r="D1255" s="30"/>
      <c r="E1255" s="30"/>
      <c r="F1255" s="30"/>
      <c r="G1255" s="30"/>
      <c r="H1255" s="30"/>
      <c r="I1255" s="30"/>
      <c r="J1255" s="30"/>
      <c r="K1255" s="30"/>
      <c r="L1255" s="30"/>
      <c r="M1255" s="30"/>
      <c r="N1255" s="30"/>
      <c r="O1255" s="30"/>
    </row>
    <row r="1256" spans="1:15" x14ac:dyDescent="0.25">
      <c r="A1256" s="37"/>
      <c r="B1256" s="31"/>
      <c r="C1256" s="31"/>
      <c r="D1256" s="31"/>
      <c r="E1256" s="31"/>
      <c r="F1256" s="31"/>
      <c r="G1256" s="31"/>
      <c r="H1256" s="31"/>
      <c r="I1256" s="31"/>
      <c r="J1256" s="31"/>
      <c r="K1256" s="31"/>
      <c r="L1256" s="31"/>
      <c r="M1256" s="31"/>
      <c r="N1256" s="31"/>
      <c r="O1256" s="31"/>
    </row>
    <row r="1257" spans="1:15" x14ac:dyDescent="0.25">
      <c r="A1257" s="38"/>
      <c r="B1257" s="30"/>
      <c r="C1257" s="30"/>
      <c r="D1257" s="30"/>
      <c r="E1257" s="30"/>
      <c r="F1257" s="30"/>
      <c r="G1257" s="30"/>
      <c r="H1257" s="30"/>
      <c r="I1257" s="30"/>
      <c r="J1257" s="30"/>
      <c r="K1257" s="30"/>
      <c r="L1257" s="30"/>
      <c r="M1257" s="30"/>
      <c r="N1257" s="30"/>
      <c r="O1257" s="30"/>
    </row>
    <row r="1258" spans="1:15" x14ac:dyDescent="0.25">
      <c r="A1258" s="37"/>
      <c r="B1258" s="31"/>
      <c r="C1258" s="31"/>
      <c r="D1258" s="31"/>
      <c r="E1258" s="31"/>
      <c r="F1258" s="31"/>
      <c r="G1258" s="31"/>
      <c r="H1258" s="31"/>
      <c r="I1258" s="31"/>
      <c r="J1258" s="31"/>
      <c r="K1258" s="31"/>
      <c r="L1258" s="31"/>
      <c r="M1258" s="31"/>
      <c r="N1258" s="31"/>
      <c r="O1258" s="31"/>
    </row>
    <row r="1259" spans="1:15" x14ac:dyDescent="0.25">
      <c r="A1259" s="38"/>
      <c r="B1259" s="30"/>
      <c r="C1259" s="30"/>
      <c r="D1259" s="30"/>
      <c r="E1259" s="30"/>
      <c r="F1259" s="30"/>
      <c r="G1259" s="30"/>
      <c r="H1259" s="30"/>
      <c r="I1259" s="30"/>
      <c r="J1259" s="30"/>
      <c r="K1259" s="30"/>
      <c r="L1259" s="30"/>
      <c r="M1259" s="30"/>
      <c r="N1259" s="30"/>
      <c r="O1259" s="30"/>
    </row>
    <row r="1260" spans="1:15" x14ac:dyDescent="0.25">
      <c r="A1260" s="37"/>
      <c r="B1260" s="31"/>
      <c r="C1260" s="31"/>
      <c r="D1260" s="31"/>
      <c r="E1260" s="31"/>
      <c r="F1260" s="31"/>
      <c r="G1260" s="31"/>
      <c r="H1260" s="31"/>
      <c r="I1260" s="31"/>
      <c r="J1260" s="31"/>
      <c r="K1260" s="31"/>
      <c r="L1260" s="31"/>
      <c r="M1260" s="31"/>
      <c r="N1260" s="31"/>
      <c r="O1260" s="31"/>
    </row>
    <row r="1261" spans="1:15" x14ac:dyDescent="0.25">
      <c r="A1261" s="38"/>
      <c r="B1261" s="30"/>
      <c r="C1261" s="30"/>
      <c r="D1261" s="30"/>
      <c r="E1261" s="30"/>
      <c r="F1261" s="30"/>
      <c r="G1261" s="30"/>
      <c r="H1261" s="30"/>
      <c r="I1261" s="30"/>
      <c r="J1261" s="30"/>
      <c r="K1261" s="30"/>
      <c r="L1261" s="30"/>
      <c r="M1261" s="30"/>
      <c r="N1261" s="30"/>
      <c r="O1261" s="30"/>
    </row>
    <row r="1262" spans="1:15" x14ac:dyDescent="0.25">
      <c r="A1262" s="37"/>
      <c r="B1262" s="31"/>
      <c r="C1262" s="31"/>
      <c r="D1262" s="31"/>
      <c r="E1262" s="31"/>
      <c r="F1262" s="31"/>
      <c r="G1262" s="31"/>
      <c r="H1262" s="31"/>
      <c r="I1262" s="31"/>
      <c r="J1262" s="31"/>
      <c r="K1262" s="31"/>
      <c r="L1262" s="31"/>
      <c r="M1262" s="31"/>
      <c r="N1262" s="31"/>
      <c r="O1262" s="31"/>
    </row>
    <row r="1263" spans="1:15" x14ac:dyDescent="0.25">
      <c r="A1263" s="38"/>
      <c r="B1263" s="30"/>
      <c r="C1263" s="30"/>
      <c r="D1263" s="30"/>
      <c r="E1263" s="30"/>
      <c r="F1263" s="30"/>
      <c r="G1263" s="30"/>
      <c r="H1263" s="30"/>
      <c r="I1263" s="30"/>
      <c r="J1263" s="30"/>
      <c r="K1263" s="30"/>
      <c r="L1263" s="30"/>
      <c r="M1263" s="30"/>
      <c r="N1263" s="30"/>
      <c r="O1263" s="30"/>
    </row>
    <row r="1264" spans="1:15" x14ac:dyDescent="0.25">
      <c r="A1264" s="37"/>
      <c r="B1264" s="31"/>
      <c r="C1264" s="31"/>
      <c r="D1264" s="31"/>
      <c r="E1264" s="31"/>
      <c r="F1264" s="31"/>
      <c r="G1264" s="31"/>
      <c r="H1264" s="31"/>
      <c r="I1264" s="31"/>
      <c r="J1264" s="31"/>
      <c r="K1264" s="31"/>
      <c r="L1264" s="31"/>
      <c r="M1264" s="31"/>
      <c r="N1264" s="31"/>
      <c r="O1264" s="31"/>
    </row>
    <row r="1265" spans="1:15" x14ac:dyDescent="0.25">
      <c r="A1265" s="38"/>
      <c r="B1265" s="30"/>
      <c r="C1265" s="30"/>
      <c r="D1265" s="30"/>
      <c r="E1265" s="30"/>
      <c r="F1265" s="30"/>
      <c r="G1265" s="30"/>
      <c r="H1265" s="30"/>
      <c r="I1265" s="30"/>
      <c r="J1265" s="30"/>
      <c r="K1265" s="30"/>
      <c r="L1265" s="30"/>
      <c r="M1265" s="30"/>
      <c r="N1265" s="30"/>
      <c r="O1265" s="30"/>
    </row>
    <row r="1266" spans="1:15" x14ac:dyDescent="0.25">
      <c r="A1266" s="37"/>
      <c r="B1266" s="31"/>
      <c r="C1266" s="31"/>
      <c r="D1266" s="31"/>
      <c r="E1266" s="31"/>
      <c r="F1266" s="31"/>
      <c r="G1266" s="31"/>
      <c r="H1266" s="31"/>
      <c r="I1266" s="31"/>
      <c r="J1266" s="31"/>
      <c r="K1266" s="31"/>
      <c r="L1266" s="31"/>
      <c r="M1266" s="31"/>
      <c r="N1266" s="31"/>
      <c r="O1266" s="31"/>
    </row>
    <row r="1267" spans="1:15" x14ac:dyDescent="0.25">
      <c r="A1267" s="38"/>
      <c r="B1267" s="30"/>
      <c r="C1267" s="30"/>
      <c r="D1267" s="30"/>
      <c r="E1267" s="30"/>
      <c r="F1267" s="30"/>
      <c r="G1267" s="30"/>
      <c r="H1267" s="30"/>
      <c r="I1267" s="30"/>
      <c r="J1267" s="30"/>
      <c r="K1267" s="30"/>
      <c r="L1267" s="30"/>
      <c r="M1267" s="30"/>
      <c r="N1267" s="30"/>
      <c r="O1267" s="30"/>
    </row>
    <row r="1268" spans="1:15" x14ac:dyDescent="0.25">
      <c r="A1268" s="37"/>
      <c r="B1268" s="31"/>
      <c r="C1268" s="31"/>
      <c r="D1268" s="31"/>
      <c r="E1268" s="31"/>
      <c r="F1268" s="31"/>
      <c r="G1268" s="31"/>
      <c r="H1268" s="31"/>
      <c r="I1268" s="31"/>
      <c r="J1268" s="31"/>
      <c r="K1268" s="31"/>
      <c r="L1268" s="31"/>
      <c r="M1268" s="31"/>
      <c r="N1268" s="31"/>
      <c r="O1268" s="31"/>
    </row>
    <row r="1269" spans="1:15" x14ac:dyDescent="0.25">
      <c r="A1269" s="38"/>
      <c r="B1269" s="30"/>
      <c r="C1269" s="30"/>
      <c r="D1269" s="30"/>
      <c r="E1269" s="30"/>
      <c r="F1269" s="30"/>
      <c r="G1269" s="30"/>
      <c r="H1269" s="30"/>
      <c r="I1269" s="30"/>
      <c r="J1269" s="30"/>
      <c r="K1269" s="30"/>
      <c r="L1269" s="30"/>
      <c r="M1269" s="30"/>
      <c r="N1269" s="30"/>
      <c r="O1269" s="30"/>
    </row>
    <row r="1270" spans="1:15" x14ac:dyDescent="0.25">
      <c r="A1270" s="37"/>
      <c r="B1270" s="31"/>
      <c r="C1270" s="31"/>
      <c r="D1270" s="31"/>
      <c r="E1270" s="31"/>
      <c r="F1270" s="31"/>
      <c r="G1270" s="31"/>
      <c r="H1270" s="31"/>
      <c r="I1270" s="31"/>
      <c r="J1270" s="31"/>
      <c r="K1270" s="31"/>
      <c r="L1270" s="31"/>
      <c r="M1270" s="31"/>
      <c r="N1270" s="31"/>
      <c r="O1270" s="31"/>
    </row>
    <row r="1271" spans="1:15" x14ac:dyDescent="0.25">
      <c r="A1271" s="38"/>
      <c r="B1271" s="30"/>
      <c r="C1271" s="30"/>
      <c r="D1271" s="30"/>
      <c r="E1271" s="30"/>
      <c r="F1271" s="30"/>
      <c r="G1271" s="30"/>
      <c r="H1271" s="30"/>
      <c r="I1271" s="30"/>
      <c r="J1271" s="30"/>
      <c r="K1271" s="30"/>
      <c r="L1271" s="30"/>
      <c r="M1271" s="30"/>
      <c r="N1271" s="30"/>
      <c r="O1271" s="30"/>
    </row>
    <row r="1272" spans="1:15" x14ac:dyDescent="0.25">
      <c r="A1272" s="37"/>
      <c r="B1272" s="31"/>
      <c r="C1272" s="31"/>
      <c r="D1272" s="31"/>
      <c r="E1272" s="31"/>
      <c r="F1272" s="31"/>
      <c r="G1272" s="31"/>
      <c r="H1272" s="31"/>
      <c r="I1272" s="31"/>
      <c r="J1272" s="31"/>
      <c r="K1272" s="31"/>
      <c r="L1272" s="31"/>
      <c r="M1272" s="31"/>
      <c r="N1272" s="31"/>
      <c r="O1272" s="31"/>
    </row>
    <row r="1273" spans="1:15" x14ac:dyDescent="0.25">
      <c r="A1273" s="38"/>
      <c r="B1273" s="30"/>
      <c r="C1273" s="30"/>
      <c r="D1273" s="30"/>
      <c r="E1273" s="30"/>
      <c r="F1273" s="30"/>
      <c r="G1273" s="30"/>
      <c r="H1273" s="30"/>
      <c r="I1273" s="30"/>
      <c r="J1273" s="30"/>
      <c r="K1273" s="30"/>
      <c r="L1273" s="30"/>
      <c r="M1273" s="30"/>
      <c r="N1273" s="30"/>
      <c r="O1273" s="30"/>
    </row>
    <row r="1274" spans="1:15" x14ac:dyDescent="0.25">
      <c r="A1274" s="37"/>
      <c r="B1274" s="31"/>
      <c r="C1274" s="31"/>
      <c r="D1274" s="31"/>
      <c r="E1274" s="31"/>
      <c r="F1274" s="31"/>
      <c r="G1274" s="31"/>
      <c r="H1274" s="31"/>
      <c r="I1274" s="31"/>
      <c r="J1274" s="31"/>
      <c r="K1274" s="31"/>
      <c r="L1274" s="31"/>
      <c r="M1274" s="31"/>
      <c r="N1274" s="31"/>
      <c r="O1274" s="31"/>
    </row>
    <row r="1275" spans="1:15" x14ac:dyDescent="0.25">
      <c r="A1275" s="38"/>
      <c r="B1275" s="30"/>
      <c r="C1275" s="30"/>
      <c r="D1275" s="30"/>
      <c r="E1275" s="30"/>
      <c r="F1275" s="30"/>
      <c r="G1275" s="30"/>
      <c r="H1275" s="30"/>
      <c r="I1275" s="30"/>
      <c r="J1275" s="30"/>
      <c r="K1275" s="30"/>
      <c r="L1275" s="30"/>
      <c r="M1275" s="30"/>
      <c r="N1275" s="30"/>
      <c r="O1275" s="30"/>
    </row>
    <row r="1276" spans="1:15" x14ac:dyDescent="0.25">
      <c r="A1276" s="37"/>
      <c r="B1276" s="31"/>
      <c r="C1276" s="31"/>
      <c r="D1276" s="31"/>
      <c r="E1276" s="31"/>
      <c r="F1276" s="31"/>
      <c r="G1276" s="31"/>
      <c r="H1276" s="31"/>
      <c r="I1276" s="31"/>
      <c r="J1276" s="31"/>
      <c r="K1276" s="31"/>
      <c r="L1276" s="31"/>
      <c r="M1276" s="31"/>
      <c r="N1276" s="31"/>
      <c r="O1276" s="31"/>
    </row>
    <row r="1277" spans="1:15" x14ac:dyDescent="0.25">
      <c r="A1277" s="38"/>
      <c r="B1277" s="30"/>
      <c r="C1277" s="30"/>
      <c r="D1277" s="30"/>
      <c r="E1277" s="30"/>
      <c r="F1277" s="30"/>
      <c r="G1277" s="30"/>
      <c r="H1277" s="30"/>
      <c r="I1277" s="30"/>
      <c r="J1277" s="30"/>
      <c r="K1277" s="30"/>
      <c r="L1277" s="30"/>
      <c r="M1277" s="30"/>
      <c r="N1277" s="30"/>
      <c r="O1277" s="30"/>
    </row>
    <row r="1278" spans="1:15" x14ac:dyDescent="0.25">
      <c r="A1278" s="37"/>
      <c r="B1278" s="31"/>
      <c r="C1278" s="31"/>
      <c r="D1278" s="31"/>
      <c r="E1278" s="31"/>
      <c r="F1278" s="31"/>
      <c r="G1278" s="31"/>
      <c r="H1278" s="31"/>
      <c r="I1278" s="31"/>
      <c r="J1278" s="31"/>
      <c r="K1278" s="31"/>
      <c r="L1278" s="31"/>
      <c r="M1278" s="31"/>
      <c r="N1278" s="31"/>
      <c r="O1278" s="31"/>
    </row>
    <row r="1279" spans="1:15" x14ac:dyDescent="0.25">
      <c r="A1279" s="38"/>
      <c r="B1279" s="30"/>
      <c r="C1279" s="30"/>
      <c r="D1279" s="30"/>
      <c r="E1279" s="30"/>
      <c r="F1279" s="30"/>
      <c r="G1279" s="30"/>
      <c r="H1279" s="30"/>
      <c r="I1279" s="30"/>
      <c r="J1279" s="30"/>
      <c r="K1279" s="30"/>
      <c r="L1279" s="30"/>
      <c r="M1279" s="30"/>
      <c r="N1279" s="30"/>
      <c r="O1279" s="30"/>
    </row>
    <row r="1280" spans="1:15" x14ac:dyDescent="0.25">
      <c r="A1280" s="37"/>
      <c r="B1280" s="31"/>
      <c r="C1280" s="31"/>
      <c r="D1280" s="31"/>
      <c r="E1280" s="31"/>
      <c r="F1280" s="31"/>
      <c r="G1280" s="31"/>
      <c r="H1280" s="31"/>
      <c r="I1280" s="31"/>
      <c r="J1280" s="31"/>
      <c r="K1280" s="31"/>
      <c r="L1280" s="31"/>
      <c r="M1280" s="31"/>
      <c r="N1280" s="31"/>
      <c r="O1280" s="31"/>
    </row>
    <row r="1281" spans="1:15" x14ac:dyDescent="0.25">
      <c r="A1281" s="38"/>
      <c r="B1281" s="30"/>
      <c r="C1281" s="30"/>
      <c r="D1281" s="30"/>
      <c r="E1281" s="30"/>
      <c r="F1281" s="30"/>
      <c r="G1281" s="30"/>
      <c r="H1281" s="30"/>
      <c r="I1281" s="30"/>
      <c r="J1281" s="30"/>
      <c r="K1281" s="30"/>
      <c r="L1281" s="30"/>
      <c r="M1281" s="30"/>
      <c r="N1281" s="30"/>
      <c r="O1281" s="30"/>
    </row>
    <row r="1282" spans="1:15" x14ac:dyDescent="0.25">
      <c r="A1282" s="37"/>
      <c r="B1282" s="31"/>
      <c r="C1282" s="31"/>
      <c r="D1282" s="31"/>
      <c r="E1282" s="31"/>
      <c r="F1282" s="31"/>
      <c r="G1282" s="31"/>
      <c r="H1282" s="31"/>
      <c r="I1282" s="31"/>
      <c r="J1282" s="31"/>
      <c r="K1282" s="31"/>
      <c r="L1282" s="31"/>
      <c r="M1282" s="31"/>
      <c r="N1282" s="31"/>
      <c r="O1282" s="31"/>
    </row>
    <row r="1283" spans="1:15" x14ac:dyDescent="0.25">
      <c r="A1283" s="38"/>
      <c r="B1283" s="30"/>
      <c r="C1283" s="30"/>
      <c r="D1283" s="30"/>
      <c r="E1283" s="30"/>
      <c r="F1283" s="30"/>
      <c r="G1283" s="30"/>
      <c r="H1283" s="30"/>
      <c r="I1283" s="30"/>
      <c r="J1283" s="30"/>
      <c r="K1283" s="30"/>
      <c r="L1283" s="30"/>
      <c r="M1283" s="30"/>
      <c r="N1283" s="30"/>
      <c r="O1283" s="30"/>
    </row>
    <row r="1284" spans="1:15" x14ac:dyDescent="0.25">
      <c r="A1284" s="37"/>
      <c r="B1284" s="31"/>
      <c r="C1284" s="31"/>
      <c r="D1284" s="31"/>
      <c r="E1284" s="31"/>
      <c r="F1284" s="31"/>
      <c r="G1284" s="31"/>
      <c r="H1284" s="31"/>
      <c r="I1284" s="31"/>
      <c r="J1284" s="31"/>
      <c r="K1284" s="31"/>
      <c r="L1284" s="31"/>
      <c r="M1284" s="31"/>
      <c r="N1284" s="31"/>
      <c r="O1284" s="31"/>
    </row>
    <row r="1285" spans="1:15" x14ac:dyDescent="0.25">
      <c r="A1285" s="38"/>
      <c r="B1285" s="30"/>
      <c r="C1285" s="30"/>
      <c r="D1285" s="30"/>
      <c r="E1285" s="30"/>
      <c r="F1285" s="30"/>
      <c r="G1285" s="30"/>
      <c r="H1285" s="30"/>
      <c r="I1285" s="30"/>
      <c r="J1285" s="30"/>
      <c r="K1285" s="30"/>
      <c r="L1285" s="30"/>
      <c r="M1285" s="30"/>
      <c r="N1285" s="30"/>
      <c r="O1285" s="30"/>
    </row>
    <row r="1286" spans="1:15" x14ac:dyDescent="0.25">
      <c r="A1286" s="37"/>
      <c r="B1286" s="31"/>
      <c r="C1286" s="31"/>
      <c r="D1286" s="31"/>
      <c r="E1286" s="31"/>
      <c r="F1286" s="31"/>
      <c r="G1286" s="31"/>
      <c r="H1286" s="31"/>
      <c r="I1286" s="31"/>
      <c r="J1286" s="31"/>
      <c r="K1286" s="31"/>
      <c r="L1286" s="31"/>
      <c r="M1286" s="31"/>
      <c r="N1286" s="31"/>
      <c r="O1286" s="31"/>
    </row>
    <row r="1287" spans="1:15" x14ac:dyDescent="0.25">
      <c r="A1287" s="38"/>
      <c r="B1287" s="30"/>
      <c r="C1287" s="30"/>
      <c r="D1287" s="30"/>
      <c r="E1287" s="30"/>
      <c r="F1287" s="30"/>
      <c r="G1287" s="30"/>
      <c r="H1287" s="30"/>
      <c r="I1287" s="30"/>
      <c r="J1287" s="30"/>
      <c r="K1287" s="30"/>
      <c r="L1287" s="30"/>
      <c r="M1287" s="30"/>
      <c r="N1287" s="30"/>
      <c r="O1287" s="30"/>
    </row>
    <row r="1288" spans="1:15" x14ac:dyDescent="0.25">
      <c r="A1288" s="37"/>
      <c r="B1288" s="31"/>
      <c r="C1288" s="31"/>
      <c r="D1288" s="31"/>
      <c r="E1288" s="31"/>
      <c r="F1288" s="31"/>
      <c r="G1288" s="31"/>
      <c r="H1288" s="31"/>
      <c r="I1288" s="31"/>
      <c r="J1288" s="31"/>
      <c r="K1288" s="31"/>
      <c r="L1288" s="31"/>
      <c r="M1288" s="31"/>
      <c r="N1288" s="31"/>
      <c r="O1288" s="31"/>
    </row>
    <row r="1289" spans="1:15" x14ac:dyDescent="0.25">
      <c r="A1289" s="38"/>
      <c r="B1289" s="30"/>
      <c r="C1289" s="30"/>
      <c r="D1289" s="30"/>
      <c r="E1289" s="30"/>
      <c r="F1289" s="30"/>
      <c r="G1289" s="30"/>
      <c r="H1289" s="30"/>
      <c r="I1289" s="30"/>
      <c r="J1289" s="30"/>
      <c r="K1289" s="30"/>
      <c r="L1289" s="30"/>
      <c r="M1289" s="30"/>
      <c r="N1289" s="30"/>
      <c r="O1289" s="30"/>
    </row>
    <row r="1290" spans="1:15" x14ac:dyDescent="0.25">
      <c r="A1290" s="37"/>
      <c r="B1290" s="31"/>
      <c r="C1290" s="31"/>
      <c r="D1290" s="31"/>
      <c r="E1290" s="31"/>
      <c r="F1290" s="31"/>
      <c r="G1290" s="31"/>
      <c r="H1290" s="31"/>
      <c r="I1290" s="31"/>
      <c r="J1290" s="31"/>
      <c r="K1290" s="31"/>
      <c r="L1290" s="31"/>
      <c r="M1290" s="31"/>
      <c r="N1290" s="31"/>
      <c r="O1290" s="31"/>
    </row>
    <row r="1291" spans="1:15" x14ac:dyDescent="0.25">
      <c r="A1291" s="38"/>
      <c r="B1291" s="30"/>
      <c r="C1291" s="30"/>
      <c r="D1291" s="30"/>
      <c r="E1291" s="30"/>
      <c r="F1291" s="30"/>
      <c r="G1291" s="30"/>
      <c r="H1291" s="30"/>
      <c r="I1291" s="30"/>
      <c r="J1291" s="30"/>
      <c r="K1291" s="30"/>
      <c r="L1291" s="30"/>
      <c r="M1291" s="30"/>
      <c r="N1291" s="30"/>
      <c r="O1291" s="30"/>
    </row>
    <row r="1292" spans="1:15" x14ac:dyDescent="0.25">
      <c r="A1292" s="37"/>
      <c r="B1292" s="31"/>
      <c r="C1292" s="31"/>
      <c r="D1292" s="31"/>
      <c r="E1292" s="31"/>
      <c r="F1292" s="31"/>
      <c r="G1292" s="31"/>
      <c r="H1292" s="31"/>
      <c r="I1292" s="31"/>
      <c r="J1292" s="31"/>
      <c r="K1292" s="31"/>
      <c r="L1292" s="31"/>
      <c r="M1292" s="31"/>
      <c r="N1292" s="31"/>
      <c r="O1292" s="31"/>
    </row>
    <row r="1293" spans="1:15" x14ac:dyDescent="0.25">
      <c r="A1293" s="38"/>
      <c r="B1293" s="30"/>
      <c r="C1293" s="30"/>
      <c r="D1293" s="30"/>
      <c r="E1293" s="30"/>
      <c r="F1293" s="30"/>
      <c r="G1293" s="30"/>
      <c r="H1293" s="30"/>
      <c r="I1293" s="30"/>
      <c r="J1293" s="30"/>
      <c r="K1293" s="30"/>
      <c r="L1293" s="30"/>
      <c r="M1293" s="30"/>
      <c r="N1293" s="30"/>
      <c r="O1293" s="30"/>
    </row>
    <row r="1294" spans="1:15" x14ac:dyDescent="0.25">
      <c r="A1294" s="37"/>
      <c r="B1294" s="31"/>
      <c r="C1294" s="31"/>
      <c r="D1294" s="31"/>
      <c r="E1294" s="31"/>
      <c r="F1294" s="31"/>
      <c r="G1294" s="31"/>
      <c r="H1294" s="31"/>
      <c r="I1294" s="31"/>
      <c r="J1294" s="31"/>
      <c r="K1294" s="31"/>
      <c r="L1294" s="31"/>
      <c r="M1294" s="31"/>
      <c r="N1294" s="31"/>
      <c r="O1294" s="31"/>
    </row>
    <row r="1295" spans="1:15" x14ac:dyDescent="0.25">
      <c r="A1295" s="38"/>
      <c r="B1295" s="30"/>
      <c r="C1295" s="30"/>
      <c r="D1295" s="30"/>
      <c r="E1295" s="30"/>
      <c r="F1295" s="30"/>
      <c r="G1295" s="30"/>
      <c r="H1295" s="30"/>
      <c r="I1295" s="30"/>
      <c r="J1295" s="30"/>
      <c r="K1295" s="30"/>
      <c r="L1295" s="30"/>
      <c r="M1295" s="30"/>
      <c r="N1295" s="30"/>
      <c r="O1295" s="30"/>
    </row>
    <row r="1296" spans="1:15" x14ac:dyDescent="0.25">
      <c r="A1296" s="37"/>
      <c r="B1296" s="31"/>
      <c r="C1296" s="31"/>
      <c r="D1296" s="31"/>
      <c r="E1296" s="31"/>
      <c r="F1296" s="31"/>
      <c r="G1296" s="31"/>
      <c r="H1296" s="31"/>
      <c r="I1296" s="31"/>
      <c r="J1296" s="31"/>
      <c r="K1296" s="31"/>
      <c r="L1296" s="31"/>
      <c r="M1296" s="31"/>
      <c r="N1296" s="31"/>
      <c r="O1296" s="31"/>
    </row>
    <row r="1297" spans="1:15" x14ac:dyDescent="0.25">
      <c r="A1297" s="38"/>
      <c r="B1297" s="30"/>
      <c r="C1297" s="30"/>
      <c r="D1297" s="30"/>
      <c r="E1297" s="30"/>
      <c r="F1297" s="30"/>
      <c r="G1297" s="30"/>
      <c r="H1297" s="30"/>
      <c r="I1297" s="30"/>
      <c r="J1297" s="30"/>
      <c r="K1297" s="30"/>
      <c r="L1297" s="30"/>
      <c r="M1297" s="30"/>
      <c r="N1297" s="30"/>
      <c r="O1297" s="30"/>
    </row>
    <row r="1298" spans="1:15" x14ac:dyDescent="0.25">
      <c r="A1298" s="37"/>
      <c r="B1298" s="31"/>
      <c r="C1298" s="31"/>
      <c r="D1298" s="31"/>
      <c r="E1298" s="31"/>
      <c r="F1298" s="31"/>
      <c r="G1298" s="31"/>
      <c r="H1298" s="31"/>
      <c r="I1298" s="31"/>
      <c r="J1298" s="31"/>
      <c r="K1298" s="31"/>
      <c r="L1298" s="31"/>
      <c r="M1298" s="31"/>
      <c r="N1298" s="31"/>
      <c r="O1298" s="31"/>
    </row>
    <row r="1299" spans="1:15" x14ac:dyDescent="0.25">
      <c r="A1299" s="38"/>
      <c r="B1299" s="30"/>
      <c r="C1299" s="30"/>
      <c r="D1299" s="30"/>
      <c r="E1299" s="30"/>
      <c r="F1299" s="30"/>
      <c r="G1299" s="30"/>
      <c r="H1299" s="30"/>
      <c r="I1299" s="30"/>
      <c r="J1299" s="30"/>
      <c r="K1299" s="30"/>
      <c r="L1299" s="30"/>
      <c r="M1299" s="30"/>
      <c r="N1299" s="30"/>
      <c r="O1299" s="30"/>
    </row>
    <row r="1300" spans="1:15" x14ac:dyDescent="0.25">
      <c r="A1300" s="37"/>
      <c r="B1300" s="31"/>
      <c r="C1300" s="31"/>
      <c r="D1300" s="31"/>
      <c r="E1300" s="31"/>
      <c r="F1300" s="31"/>
      <c r="G1300" s="31"/>
      <c r="H1300" s="31"/>
      <c r="I1300" s="31"/>
      <c r="J1300" s="31"/>
      <c r="K1300" s="31"/>
      <c r="L1300" s="31"/>
      <c r="M1300" s="31"/>
      <c r="N1300" s="31"/>
      <c r="O1300" s="31"/>
    </row>
    <row r="1301" spans="1:15" x14ac:dyDescent="0.25">
      <c r="A1301" s="38"/>
      <c r="B1301" s="30"/>
      <c r="C1301" s="30"/>
      <c r="D1301" s="30"/>
      <c r="E1301" s="30"/>
      <c r="F1301" s="30"/>
      <c r="G1301" s="30"/>
      <c r="H1301" s="30"/>
      <c r="I1301" s="30"/>
      <c r="J1301" s="30"/>
      <c r="K1301" s="30"/>
      <c r="L1301" s="30"/>
      <c r="M1301" s="30"/>
      <c r="N1301" s="30"/>
      <c r="O1301" s="30"/>
    </row>
    <row r="1302" spans="1:15" x14ac:dyDescent="0.25">
      <c r="A1302" s="37"/>
      <c r="B1302" s="31"/>
      <c r="C1302" s="31"/>
      <c r="D1302" s="31"/>
      <c r="E1302" s="31"/>
      <c r="F1302" s="31"/>
      <c r="G1302" s="31"/>
      <c r="H1302" s="31"/>
      <c r="I1302" s="31"/>
      <c r="J1302" s="31"/>
      <c r="K1302" s="31"/>
      <c r="L1302" s="31"/>
      <c r="M1302" s="31"/>
      <c r="N1302" s="31"/>
      <c r="O1302" s="31"/>
    </row>
    <row r="1303" spans="1:15" x14ac:dyDescent="0.25">
      <c r="A1303" s="38"/>
      <c r="B1303" s="30"/>
      <c r="C1303" s="30"/>
      <c r="D1303" s="30"/>
      <c r="E1303" s="30"/>
      <c r="F1303" s="30"/>
      <c r="G1303" s="30"/>
      <c r="H1303" s="30"/>
      <c r="I1303" s="30"/>
      <c r="J1303" s="30"/>
      <c r="K1303" s="30"/>
      <c r="L1303" s="30"/>
      <c r="M1303" s="30"/>
      <c r="N1303" s="30"/>
      <c r="O1303" s="30"/>
    </row>
    <row r="1304" spans="1:15" x14ac:dyDescent="0.25">
      <c r="A1304" s="37"/>
      <c r="B1304" s="31"/>
      <c r="C1304" s="31"/>
      <c r="D1304" s="31"/>
      <c r="E1304" s="31"/>
      <c r="F1304" s="31"/>
      <c r="G1304" s="31"/>
      <c r="H1304" s="31"/>
      <c r="I1304" s="31"/>
      <c r="J1304" s="31"/>
      <c r="K1304" s="31"/>
      <c r="L1304" s="31"/>
      <c r="M1304" s="31"/>
      <c r="N1304" s="31"/>
      <c r="O1304" s="31"/>
    </row>
    <row r="1305" spans="1:15" x14ac:dyDescent="0.25">
      <c r="A1305" s="38"/>
      <c r="B1305" s="30"/>
      <c r="C1305" s="30"/>
      <c r="D1305" s="30"/>
      <c r="E1305" s="30"/>
      <c r="F1305" s="30"/>
      <c r="G1305" s="30"/>
      <c r="H1305" s="30"/>
      <c r="I1305" s="30"/>
      <c r="J1305" s="30"/>
      <c r="K1305" s="30"/>
      <c r="L1305" s="30"/>
      <c r="M1305" s="30"/>
      <c r="N1305" s="30"/>
      <c r="O1305" s="30"/>
    </row>
    <row r="1306" spans="1:15" x14ac:dyDescent="0.25">
      <c r="A1306" s="37"/>
      <c r="B1306" s="31"/>
      <c r="C1306" s="31"/>
      <c r="D1306" s="31"/>
      <c r="E1306" s="31"/>
      <c r="F1306" s="31"/>
      <c r="G1306" s="31"/>
      <c r="H1306" s="31"/>
      <c r="I1306" s="31"/>
      <c r="J1306" s="31"/>
      <c r="K1306" s="31"/>
      <c r="L1306" s="31"/>
      <c r="M1306" s="31"/>
      <c r="N1306" s="31"/>
      <c r="O1306" s="31"/>
    </row>
    <row r="1307" spans="1:15" x14ac:dyDescent="0.25">
      <c r="A1307" s="38"/>
      <c r="B1307" s="30"/>
      <c r="C1307" s="30"/>
      <c r="D1307" s="30"/>
      <c r="E1307" s="30"/>
      <c r="F1307" s="30"/>
      <c r="G1307" s="30"/>
      <c r="H1307" s="30"/>
      <c r="I1307" s="30"/>
      <c r="J1307" s="30"/>
      <c r="K1307" s="30"/>
      <c r="L1307" s="30"/>
      <c r="M1307" s="30"/>
      <c r="N1307" s="30"/>
      <c r="O1307" s="30"/>
    </row>
    <row r="1308" spans="1:15" x14ac:dyDescent="0.25">
      <c r="A1308" s="37"/>
      <c r="B1308" s="31"/>
      <c r="C1308" s="31"/>
      <c r="D1308" s="31"/>
      <c r="E1308" s="31"/>
      <c r="F1308" s="31"/>
      <c r="G1308" s="31"/>
      <c r="H1308" s="31"/>
      <c r="I1308" s="31"/>
      <c r="J1308" s="31"/>
      <c r="K1308" s="31"/>
      <c r="L1308" s="31"/>
      <c r="M1308" s="31"/>
      <c r="N1308" s="31"/>
      <c r="O1308" s="31"/>
    </row>
    <row r="1309" spans="1:15" x14ac:dyDescent="0.25">
      <c r="A1309" s="38"/>
      <c r="B1309" s="30"/>
      <c r="C1309" s="30"/>
      <c r="D1309" s="30"/>
      <c r="E1309" s="30"/>
      <c r="F1309" s="30"/>
      <c r="G1309" s="30"/>
      <c r="H1309" s="30"/>
      <c r="I1309" s="30"/>
      <c r="J1309" s="30"/>
      <c r="K1309" s="30"/>
      <c r="L1309" s="30"/>
      <c r="M1309" s="30"/>
      <c r="N1309" s="30"/>
      <c r="O1309" s="30"/>
    </row>
    <row r="1310" spans="1:15" x14ac:dyDescent="0.25">
      <c r="A1310" s="37"/>
      <c r="B1310" s="31"/>
      <c r="C1310" s="31"/>
      <c r="D1310" s="31"/>
      <c r="E1310" s="31"/>
      <c r="F1310" s="31"/>
      <c r="G1310" s="31"/>
      <c r="H1310" s="31"/>
      <c r="I1310" s="31"/>
      <c r="J1310" s="31"/>
      <c r="K1310" s="31"/>
      <c r="L1310" s="31"/>
      <c r="M1310" s="31"/>
      <c r="N1310" s="31"/>
      <c r="O1310" s="31"/>
    </row>
    <row r="1311" spans="1:15" x14ac:dyDescent="0.25">
      <c r="A1311" s="38"/>
      <c r="B1311" s="30"/>
      <c r="C1311" s="30"/>
      <c r="D1311" s="30"/>
      <c r="E1311" s="30"/>
      <c r="F1311" s="30"/>
      <c r="G1311" s="30"/>
      <c r="H1311" s="30"/>
      <c r="I1311" s="30"/>
      <c r="J1311" s="30"/>
      <c r="K1311" s="30"/>
      <c r="L1311" s="30"/>
      <c r="M1311" s="30"/>
      <c r="N1311" s="30"/>
      <c r="O1311" s="30"/>
    </row>
    <row r="1312" spans="1:15" x14ac:dyDescent="0.25">
      <c r="A1312" s="37"/>
      <c r="B1312" s="31"/>
      <c r="C1312" s="31"/>
      <c r="D1312" s="31"/>
      <c r="E1312" s="31"/>
      <c r="F1312" s="31"/>
      <c r="G1312" s="31"/>
      <c r="H1312" s="31"/>
      <c r="I1312" s="31"/>
      <c r="J1312" s="31"/>
      <c r="K1312" s="31"/>
      <c r="L1312" s="31"/>
      <c r="M1312" s="31"/>
      <c r="N1312" s="31"/>
      <c r="O1312" s="31"/>
    </row>
    <row r="1313" spans="1:15" x14ac:dyDescent="0.25">
      <c r="A1313" s="38"/>
      <c r="B1313" s="30"/>
      <c r="C1313" s="30"/>
      <c r="D1313" s="30"/>
      <c r="E1313" s="30"/>
      <c r="F1313" s="30"/>
      <c r="G1313" s="30"/>
      <c r="H1313" s="30"/>
      <c r="I1313" s="30"/>
      <c r="J1313" s="30"/>
      <c r="K1313" s="30"/>
      <c r="L1313" s="30"/>
      <c r="M1313" s="30"/>
      <c r="N1313" s="30"/>
      <c r="O1313" s="30"/>
    </row>
    <row r="1314" spans="1:15" x14ac:dyDescent="0.25">
      <c r="A1314" s="37"/>
      <c r="B1314" s="31"/>
      <c r="C1314" s="31"/>
      <c r="D1314" s="31"/>
      <c r="E1314" s="31"/>
      <c r="F1314" s="31"/>
      <c r="G1314" s="31"/>
      <c r="H1314" s="31"/>
      <c r="I1314" s="31"/>
      <c r="J1314" s="31"/>
      <c r="K1314" s="31"/>
      <c r="L1314" s="31"/>
      <c r="M1314" s="31"/>
      <c r="N1314" s="31"/>
      <c r="O1314" s="31"/>
    </row>
    <row r="1315" spans="1:15" x14ac:dyDescent="0.25">
      <c r="A1315" s="38"/>
      <c r="B1315" s="30"/>
      <c r="C1315" s="30"/>
      <c r="D1315" s="30"/>
      <c r="E1315" s="30"/>
      <c r="F1315" s="30"/>
      <c r="G1315" s="30"/>
      <c r="H1315" s="30"/>
      <c r="I1315" s="30"/>
      <c r="J1315" s="30"/>
      <c r="K1315" s="30"/>
      <c r="L1315" s="30"/>
      <c r="M1315" s="30"/>
      <c r="N1315" s="30"/>
      <c r="O1315" s="30"/>
    </row>
    <row r="1316" spans="1:15" x14ac:dyDescent="0.25">
      <c r="A1316" s="37"/>
      <c r="B1316" s="31"/>
      <c r="C1316" s="31"/>
      <c r="D1316" s="31"/>
      <c r="E1316" s="31"/>
      <c r="F1316" s="31"/>
      <c r="G1316" s="31"/>
      <c r="H1316" s="31"/>
      <c r="I1316" s="31"/>
      <c r="J1316" s="31"/>
      <c r="K1316" s="31"/>
      <c r="L1316" s="31"/>
      <c r="M1316" s="31"/>
      <c r="N1316" s="31"/>
      <c r="O1316" s="31"/>
    </row>
    <row r="1317" spans="1:15" x14ac:dyDescent="0.25">
      <c r="A1317" s="38"/>
      <c r="B1317" s="30"/>
      <c r="C1317" s="30"/>
      <c r="D1317" s="30"/>
      <c r="E1317" s="30"/>
      <c r="F1317" s="30"/>
      <c r="G1317" s="30"/>
      <c r="H1317" s="30"/>
      <c r="I1317" s="30"/>
      <c r="J1317" s="30"/>
      <c r="K1317" s="30"/>
      <c r="L1317" s="30"/>
      <c r="M1317" s="30"/>
      <c r="N1317" s="30"/>
      <c r="O1317" s="30"/>
    </row>
    <row r="1318" spans="1:15" x14ac:dyDescent="0.25">
      <c r="A1318" s="37"/>
      <c r="B1318" s="31"/>
      <c r="C1318" s="31"/>
      <c r="D1318" s="31"/>
      <c r="E1318" s="31"/>
      <c r="F1318" s="31"/>
      <c r="G1318" s="31"/>
      <c r="H1318" s="31"/>
      <c r="I1318" s="31"/>
      <c r="J1318" s="31"/>
      <c r="K1318" s="31"/>
      <c r="L1318" s="31"/>
      <c r="M1318" s="31"/>
      <c r="N1318" s="31"/>
      <c r="O1318" s="31"/>
    </row>
    <row r="1319" spans="1:15" x14ac:dyDescent="0.25">
      <c r="A1319" s="38"/>
      <c r="B1319" s="30"/>
      <c r="C1319" s="30"/>
      <c r="D1319" s="30"/>
      <c r="E1319" s="30"/>
      <c r="F1319" s="30"/>
      <c r="G1319" s="30"/>
      <c r="H1319" s="30"/>
      <c r="I1319" s="30"/>
      <c r="J1319" s="30"/>
      <c r="K1319" s="30"/>
      <c r="L1319" s="30"/>
      <c r="M1319" s="30"/>
      <c r="N1319" s="30"/>
      <c r="O1319" s="30"/>
    </row>
    <row r="1320" spans="1:15" x14ac:dyDescent="0.25">
      <c r="A1320" s="37"/>
      <c r="B1320" s="31"/>
      <c r="C1320" s="31"/>
      <c r="D1320" s="31"/>
      <c r="E1320" s="31"/>
      <c r="F1320" s="31"/>
      <c r="G1320" s="31"/>
      <c r="H1320" s="31"/>
      <c r="I1320" s="31"/>
      <c r="J1320" s="31"/>
      <c r="K1320" s="31"/>
      <c r="L1320" s="31"/>
      <c r="M1320" s="31"/>
      <c r="N1320" s="31"/>
      <c r="O1320" s="31"/>
    </row>
    <row r="1321" spans="1:15" x14ac:dyDescent="0.25">
      <c r="A1321" s="38"/>
      <c r="B1321" s="30"/>
      <c r="C1321" s="30"/>
      <c r="D1321" s="30"/>
      <c r="E1321" s="30"/>
      <c r="F1321" s="30"/>
      <c r="G1321" s="30"/>
      <c r="H1321" s="30"/>
      <c r="I1321" s="30"/>
      <c r="J1321" s="30"/>
      <c r="K1321" s="30"/>
      <c r="L1321" s="30"/>
      <c r="M1321" s="30"/>
      <c r="N1321" s="30"/>
      <c r="O1321" s="30"/>
    </row>
    <row r="1322" spans="1:15" x14ac:dyDescent="0.25">
      <c r="A1322" s="37"/>
      <c r="B1322" s="31"/>
      <c r="C1322" s="31"/>
      <c r="D1322" s="31"/>
      <c r="E1322" s="31"/>
      <c r="F1322" s="31"/>
      <c r="G1322" s="31"/>
      <c r="H1322" s="31"/>
      <c r="I1322" s="31"/>
      <c r="J1322" s="31"/>
      <c r="K1322" s="31"/>
      <c r="L1322" s="31"/>
      <c r="M1322" s="31"/>
      <c r="N1322" s="31"/>
      <c r="O1322" s="31"/>
    </row>
    <row r="1323" spans="1:15" x14ac:dyDescent="0.25">
      <c r="A1323" s="38"/>
      <c r="B1323" s="30"/>
      <c r="C1323" s="30"/>
      <c r="D1323" s="30"/>
      <c r="E1323" s="30"/>
      <c r="F1323" s="30"/>
      <c r="G1323" s="30"/>
      <c r="H1323" s="30"/>
      <c r="I1323" s="30"/>
      <c r="J1323" s="30"/>
      <c r="K1323" s="30"/>
      <c r="L1323" s="30"/>
      <c r="M1323" s="30"/>
      <c r="N1323" s="30"/>
      <c r="O1323" s="30"/>
    </row>
    <row r="1324" spans="1:15" x14ac:dyDescent="0.25">
      <c r="A1324" s="37"/>
      <c r="B1324" s="31"/>
      <c r="C1324" s="31"/>
      <c r="D1324" s="31"/>
      <c r="E1324" s="31"/>
      <c r="F1324" s="31"/>
      <c r="G1324" s="31"/>
      <c r="H1324" s="31"/>
      <c r="I1324" s="31"/>
      <c r="J1324" s="31"/>
      <c r="K1324" s="31"/>
      <c r="L1324" s="31"/>
      <c r="M1324" s="31"/>
      <c r="N1324" s="31"/>
      <c r="O1324" s="31"/>
    </row>
    <row r="1325" spans="1:15" x14ac:dyDescent="0.25">
      <c r="A1325" s="38"/>
      <c r="B1325" s="30"/>
      <c r="C1325" s="30"/>
      <c r="D1325" s="30"/>
      <c r="E1325" s="30"/>
      <c r="F1325" s="30"/>
      <c r="G1325" s="30"/>
      <c r="H1325" s="30"/>
      <c r="I1325" s="30"/>
      <c r="J1325" s="30"/>
      <c r="K1325" s="30"/>
      <c r="L1325" s="30"/>
      <c r="M1325" s="30"/>
      <c r="N1325" s="30"/>
      <c r="O1325" s="30"/>
    </row>
    <row r="1326" spans="1:15" x14ac:dyDescent="0.25">
      <c r="A1326" s="37"/>
      <c r="B1326" s="31"/>
      <c r="C1326" s="31"/>
      <c r="D1326" s="31"/>
      <c r="E1326" s="31"/>
      <c r="F1326" s="31"/>
      <c r="G1326" s="31"/>
      <c r="H1326" s="31"/>
      <c r="I1326" s="31"/>
      <c r="J1326" s="31"/>
      <c r="K1326" s="31"/>
      <c r="L1326" s="31"/>
      <c r="M1326" s="31"/>
      <c r="N1326" s="31"/>
      <c r="O1326" s="31"/>
    </row>
    <row r="1327" spans="1:15" x14ac:dyDescent="0.25">
      <c r="A1327" s="38"/>
      <c r="B1327" s="30"/>
      <c r="C1327" s="30"/>
      <c r="D1327" s="30"/>
      <c r="E1327" s="30"/>
      <c r="F1327" s="30"/>
      <c r="G1327" s="30"/>
      <c r="H1327" s="30"/>
      <c r="I1327" s="30"/>
      <c r="J1327" s="30"/>
      <c r="K1327" s="30"/>
      <c r="L1327" s="30"/>
      <c r="M1327" s="30"/>
      <c r="N1327" s="30"/>
      <c r="O1327" s="30"/>
    </row>
    <row r="1328" spans="1:15" x14ac:dyDescent="0.25">
      <c r="A1328" s="37"/>
      <c r="B1328" s="31"/>
      <c r="C1328" s="31"/>
      <c r="D1328" s="31"/>
      <c r="E1328" s="31"/>
      <c r="F1328" s="31"/>
      <c r="G1328" s="31"/>
      <c r="H1328" s="31"/>
      <c r="I1328" s="31"/>
      <c r="J1328" s="31"/>
      <c r="K1328" s="31"/>
      <c r="L1328" s="31"/>
      <c r="M1328" s="31"/>
      <c r="N1328" s="31"/>
      <c r="O1328" s="31"/>
    </row>
    <row r="1329" spans="1:15" x14ac:dyDescent="0.25">
      <c r="A1329" s="38"/>
      <c r="B1329" s="30"/>
      <c r="C1329" s="30"/>
      <c r="D1329" s="30"/>
      <c r="E1329" s="30"/>
      <c r="F1329" s="30"/>
      <c r="G1329" s="30"/>
      <c r="H1329" s="30"/>
      <c r="I1329" s="30"/>
      <c r="J1329" s="30"/>
      <c r="K1329" s="30"/>
      <c r="L1329" s="30"/>
      <c r="M1329" s="30"/>
      <c r="N1329" s="30"/>
      <c r="O1329" s="30"/>
    </row>
    <row r="1330" spans="1:15" x14ac:dyDescent="0.25">
      <c r="A1330" s="37"/>
      <c r="B1330" s="31"/>
      <c r="C1330" s="31"/>
      <c r="D1330" s="31"/>
      <c r="E1330" s="31"/>
      <c r="F1330" s="31"/>
      <c r="G1330" s="31"/>
      <c r="H1330" s="31"/>
      <c r="I1330" s="31"/>
      <c r="J1330" s="31"/>
      <c r="K1330" s="31"/>
      <c r="L1330" s="31"/>
      <c r="M1330" s="31"/>
      <c r="N1330" s="31"/>
      <c r="O1330" s="31"/>
    </row>
    <row r="1331" spans="1:15" x14ac:dyDescent="0.25">
      <c r="A1331" s="38"/>
      <c r="B1331" s="30"/>
      <c r="C1331" s="30"/>
      <c r="D1331" s="30"/>
      <c r="E1331" s="30"/>
      <c r="F1331" s="30"/>
      <c r="G1331" s="30"/>
      <c r="H1331" s="30"/>
      <c r="I1331" s="30"/>
      <c r="J1331" s="30"/>
      <c r="K1331" s="30"/>
      <c r="L1331" s="30"/>
      <c r="M1331" s="30"/>
      <c r="N1331" s="30"/>
      <c r="O1331" s="30"/>
    </row>
    <row r="1332" spans="1:15" x14ac:dyDescent="0.25">
      <c r="A1332" s="37"/>
      <c r="B1332" s="31"/>
      <c r="C1332" s="31"/>
      <c r="D1332" s="31"/>
      <c r="E1332" s="31"/>
      <c r="F1332" s="31"/>
      <c r="G1332" s="31"/>
      <c r="H1332" s="31"/>
      <c r="I1332" s="31"/>
      <c r="J1332" s="31"/>
      <c r="K1332" s="31"/>
      <c r="L1332" s="31"/>
      <c r="M1332" s="31"/>
      <c r="N1332" s="31"/>
      <c r="O1332" s="31"/>
    </row>
    <row r="1333" spans="1:15" x14ac:dyDescent="0.25">
      <c r="A1333" s="38"/>
      <c r="B1333" s="30"/>
      <c r="C1333" s="30"/>
      <c r="D1333" s="30"/>
      <c r="E1333" s="30"/>
      <c r="F1333" s="30"/>
      <c r="G1333" s="30"/>
      <c r="H1333" s="30"/>
      <c r="I1333" s="30"/>
      <c r="J1333" s="30"/>
      <c r="K1333" s="30"/>
      <c r="L1333" s="30"/>
      <c r="M1333" s="30"/>
      <c r="N1333" s="30"/>
      <c r="O1333" s="30"/>
    </row>
    <row r="1334" spans="1:15" x14ac:dyDescent="0.25">
      <c r="A1334" s="37"/>
      <c r="B1334" s="31"/>
      <c r="C1334" s="31"/>
      <c r="D1334" s="31"/>
      <c r="E1334" s="31"/>
      <c r="F1334" s="31"/>
      <c r="G1334" s="31"/>
      <c r="H1334" s="31"/>
      <c r="I1334" s="31"/>
      <c r="J1334" s="31"/>
      <c r="K1334" s="31"/>
      <c r="L1334" s="31"/>
      <c r="M1334" s="31"/>
      <c r="N1334" s="31"/>
      <c r="O1334" s="31"/>
    </row>
    <row r="1335" spans="1:15" x14ac:dyDescent="0.25">
      <c r="A1335" s="38"/>
      <c r="B1335" s="30"/>
      <c r="C1335" s="30"/>
      <c r="D1335" s="30"/>
      <c r="E1335" s="30"/>
      <c r="F1335" s="30"/>
      <c r="G1335" s="30"/>
      <c r="H1335" s="30"/>
      <c r="I1335" s="30"/>
      <c r="J1335" s="30"/>
      <c r="K1335" s="30"/>
      <c r="L1335" s="30"/>
      <c r="M1335" s="30"/>
      <c r="N1335" s="30"/>
      <c r="O1335" s="30"/>
    </row>
    <row r="1336" spans="1:15" x14ac:dyDescent="0.25">
      <c r="A1336" s="37"/>
      <c r="B1336" s="31"/>
      <c r="C1336" s="31"/>
      <c r="D1336" s="31"/>
      <c r="E1336" s="31"/>
      <c r="F1336" s="31"/>
      <c r="G1336" s="31"/>
      <c r="H1336" s="31"/>
      <c r="I1336" s="31"/>
      <c r="J1336" s="31"/>
      <c r="K1336" s="31"/>
      <c r="L1336" s="31"/>
      <c r="M1336" s="31"/>
      <c r="N1336" s="31"/>
      <c r="O1336" s="31"/>
    </row>
    <row r="1337" spans="1:15" x14ac:dyDescent="0.25">
      <c r="A1337" s="38"/>
      <c r="B1337" s="30"/>
      <c r="C1337" s="30"/>
      <c r="D1337" s="30"/>
      <c r="E1337" s="30"/>
      <c r="F1337" s="30"/>
      <c r="G1337" s="30"/>
      <c r="H1337" s="30"/>
      <c r="I1337" s="30"/>
      <c r="J1337" s="30"/>
      <c r="K1337" s="30"/>
      <c r="L1337" s="30"/>
      <c r="M1337" s="30"/>
      <c r="N1337" s="30"/>
      <c r="O1337" s="30"/>
    </row>
    <row r="1338" spans="1:15" x14ac:dyDescent="0.25">
      <c r="A1338" s="37"/>
      <c r="B1338" s="31"/>
      <c r="C1338" s="31"/>
      <c r="D1338" s="31"/>
      <c r="E1338" s="31"/>
      <c r="F1338" s="31"/>
      <c r="G1338" s="31"/>
      <c r="H1338" s="31"/>
      <c r="I1338" s="31"/>
      <c r="J1338" s="31"/>
      <c r="K1338" s="31"/>
      <c r="L1338" s="31"/>
      <c r="M1338" s="31"/>
      <c r="N1338" s="31"/>
      <c r="O1338" s="31"/>
    </row>
    <row r="1339" spans="1:15" x14ac:dyDescent="0.25">
      <c r="A1339" s="38"/>
      <c r="B1339" s="30"/>
      <c r="C1339" s="30"/>
      <c r="D1339" s="30"/>
      <c r="E1339" s="30"/>
      <c r="F1339" s="30"/>
      <c r="G1339" s="30"/>
      <c r="H1339" s="30"/>
      <c r="I1339" s="30"/>
      <c r="J1339" s="30"/>
      <c r="K1339" s="30"/>
      <c r="L1339" s="30"/>
      <c r="M1339" s="30"/>
      <c r="N1339" s="30"/>
      <c r="O1339" s="30"/>
    </row>
    <row r="1340" spans="1:15" x14ac:dyDescent="0.25">
      <c r="A1340" s="37"/>
      <c r="B1340" s="31"/>
      <c r="C1340" s="31"/>
      <c r="D1340" s="31"/>
      <c r="E1340" s="31"/>
      <c r="F1340" s="31"/>
      <c r="G1340" s="31"/>
      <c r="H1340" s="31"/>
      <c r="I1340" s="31"/>
      <c r="J1340" s="31"/>
      <c r="K1340" s="31"/>
      <c r="L1340" s="31"/>
      <c r="M1340" s="31"/>
      <c r="N1340" s="31"/>
      <c r="O1340" s="31"/>
    </row>
    <row r="1341" spans="1:15" x14ac:dyDescent="0.25">
      <c r="A1341" s="38"/>
      <c r="B1341" s="30"/>
      <c r="C1341" s="30"/>
      <c r="D1341" s="30"/>
      <c r="E1341" s="30"/>
      <c r="F1341" s="30"/>
      <c r="G1341" s="30"/>
      <c r="H1341" s="30"/>
      <c r="I1341" s="30"/>
      <c r="J1341" s="30"/>
      <c r="K1341" s="30"/>
      <c r="L1341" s="30"/>
      <c r="M1341" s="30"/>
      <c r="N1341" s="30"/>
      <c r="O1341" s="30"/>
    </row>
    <row r="1342" spans="1:15" x14ac:dyDescent="0.25">
      <c r="A1342" s="37"/>
      <c r="B1342" s="31"/>
      <c r="C1342" s="31"/>
      <c r="D1342" s="31"/>
      <c r="E1342" s="31"/>
      <c r="F1342" s="31"/>
      <c r="G1342" s="31"/>
      <c r="H1342" s="31"/>
      <c r="I1342" s="31"/>
      <c r="J1342" s="31"/>
      <c r="K1342" s="31"/>
      <c r="L1342" s="31"/>
      <c r="M1342" s="31"/>
      <c r="N1342" s="31"/>
      <c r="O1342" s="31"/>
    </row>
    <row r="1343" spans="1:15" x14ac:dyDescent="0.25">
      <c r="A1343" s="38"/>
    </row>
    <row r="1344" spans="1:15" x14ac:dyDescent="0.25">
      <c r="A1344" s="37"/>
    </row>
    <row r="1345" spans="1:1" x14ac:dyDescent="0.25">
      <c r="A1345" s="38"/>
    </row>
  </sheetData>
  <mergeCells count="4">
    <mergeCell ref="A3:A5"/>
    <mergeCell ref="A6:O6"/>
    <mergeCell ref="A7:B7"/>
    <mergeCell ref="D9:G9"/>
  </mergeCells>
  <dataValidations xWindow="1109" yWindow="480" count="18">
    <dataValidation allowBlank="1" showInputMessage="1" showErrorMessage="1" promptTitle="PACC" prompt="Digite la cantidad requerida en este período._x000a_" sqref="D11:G12 D17:G17 E89:G89 D45:G51 D57:G76 D91:G118"/>
    <dataValidation allowBlank="1" showInputMessage="1" showErrorMessage="1" promptTitle="PACC" prompt="Digite la unidad de medida._x000a__x000a_" sqref="C385:C396 C332:C334 C370:C382 C401:C421 C447:C472 C11:C119"/>
    <dataValidation allowBlank="1" showInputMessage="1" showErrorMessage="1" promptTitle="PACC" prompt="Digite la descripción de la compra o contratación." sqref="B116:B119 B370:B381 B471:B472 B54:B114 B401:B410 B327:B334 B11:B51"/>
    <dataValidation allowBlank="1" showInputMessage="1" showErrorMessage="1" promptTitle="PACC" prompt="Digite el precio unitario estimado._x000a_" sqref="I338 I11:I51 I57:I160"/>
    <dataValidation type="list" allowBlank="1" showInputMessage="1" showErrorMessage="1" promptTitle="PACC" prompt="Seleccione el Código de Bienes y Servicios._x000a_" sqref="A475 A480">
      <formula1>$T$11:$T$195</formula1>
    </dataValidation>
    <dataValidation type="list" allowBlank="1" showInputMessage="1" showErrorMessage="1" promptTitle="PACC" prompt="Seleccione el procedimiento de selección." sqref="L118:L119 L46:L51 L57:L116 L11:L44">
      <formula1>$W$11:$W$17</formula1>
    </dataValidation>
    <dataValidation allowBlank="1" showInputMessage="1" showErrorMessage="1" promptTitle="PACC" prompt="Este valor se calculará sumando los costos totales que posean el mismo Código de Catálogo de Bienes y Servicios." sqref="K118:K119 K46:K51 K57:K116 K11:K44"/>
    <dataValidation allowBlank="1" showInputMessage="1" showErrorMessage="1" promptTitle="PACC" prompt="La cantidad total resultará de la suma de las cantidades requeridas en cada trimestre. " sqref="H338:H366 H11:H51 H57:H160 H166:H333"/>
    <dataValidation allowBlank="1" showInputMessage="1" showErrorMessage="1" promptTitle="PACC" prompt="Este valor se calculará automáticamente, resultado de la multiplicación de la cantidad total por el precio unitario estimado." sqref="K163 J11:J51 I247:I312 J475:J484 J166:J315 J57:J160 J323:J468"/>
    <dataValidation allowBlank="1" showInputMessage="1" showErrorMessage="1" promptTitle="PACC" prompt="Digite las observaciones que considere." sqref="O11:O51 O57:O161"/>
    <dataValidation allowBlank="1" showInputMessage="1" showErrorMessage="1" promptTitle="PACC" prompt="Digite el valor adquirido." sqref="N11:N51 N57:N161"/>
    <dataValidation allowBlank="1" showInputMessage="1" showErrorMessage="1" promptTitle="PACC" prompt="Digite la fuente de financiamiento del procedimiento de referencia." sqref="M11:M51 M57:M161"/>
    <dataValidation type="list" allowBlank="1" showInputMessage="1" showErrorMessage="1" promptTitle="PACC" prompt="Seleccione el Código de Bienes y Servicios._x000a_" sqref="A471">
      <formula1>$T$11:$T$419</formula1>
    </dataValidation>
    <dataValidation type="list" allowBlank="1" showInputMessage="1" showErrorMessage="1" promptTitle="PACC" prompt="Seleccione el Código de Bienes y Servicios._x000a_" sqref="A446 A119 A75:A109 A57 A386:A395 A45 A59:A73 A369:A381 B395 A11:A40 A47:A53 A333:A336 A162:A330">
      <formula1>$T$11:$T$170</formula1>
    </dataValidation>
    <dataValidation type="list" allowBlank="1" showInputMessage="1" showErrorMessage="1" promptTitle="PACC" prompt="Seleccione el Código de Bienes y Servicios._x000a_" sqref="A400 A331">
      <formula1>$T$11:$T$162</formula1>
    </dataValidation>
    <dataValidation type="list" allowBlank="1" showInputMessage="1" showErrorMessage="1" promptTitle="PACC" prompt="Seleccione el Código de Bienes y Servicios._x000a_" sqref="A348">
      <formula1>$T$11:$T$158</formula1>
    </dataValidation>
    <dataValidation type="list" allowBlank="1" showInputMessage="1" showErrorMessage="1" promptTitle="PACC" prompt="Seleccione el Código de Bienes y Servicios._x000a_" sqref="A349:A365 A117 A337:A347 A41:A44 A110:A115">
      <formula1>$T$11:$T$167</formula1>
    </dataValidation>
    <dataValidation type="list" allowBlank="1" showInputMessage="1" showErrorMessage="1" promptTitle="PACC" prompt="Seleccione el procedimiento de selección." sqref="L474">
      <formula1>$W$11:$W$15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PACC - SNCC.F.053</vt:lpstr>
      <vt:lpstr>PACC - SNCC.F.053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Yissel Maldonado</cp:lastModifiedBy>
  <cp:lastPrinted>2012-12-05T04:03:25Z</cp:lastPrinted>
  <dcterms:created xsi:type="dcterms:W3CDTF">2010-12-13T15:49:00Z</dcterms:created>
  <dcterms:modified xsi:type="dcterms:W3CDTF">2016-01-08T16:55:22Z</dcterms:modified>
</cp:coreProperties>
</file>