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db\Desktop\CARPETA DE TRABAJO\plan_anual_de_compras\"/>
    </mc:Choice>
  </mc:AlternateContent>
  <bookViews>
    <workbookView xWindow="0" yWindow="0" windowWidth="20490" windowHeight="7755"/>
  </bookViews>
  <sheets>
    <sheet name="PACC - SNCC.F.053" sheetId="1" r:id="rId1"/>
    <sheet name="PACC - SNCC.F.053 (3)" sheetId="3" r:id="rId2"/>
    <sheet name="Hoja1" sheetId="4" r:id="rId3"/>
  </sheets>
  <definedNames>
    <definedName name="_xlnm._FilterDatabase" localSheetId="0" hidden="1">'PACC - SNCC.F.053'!$A$10:$O$146</definedName>
    <definedName name="_xlnm._FilterDatabase" localSheetId="1" hidden="1">'PACC - SNCC.F.053 (3)'!$A$10:$O$155</definedName>
  </definedNames>
  <calcPr calcId="162913"/>
</workbook>
</file>

<file path=xl/calcChain.xml><?xml version="1.0" encoding="utf-8"?>
<calcChain xmlns="http://schemas.openxmlformats.org/spreadsheetml/2006/main">
  <c r="J204" i="3" l="1"/>
  <c r="J218" i="3"/>
  <c r="K54" i="4"/>
  <c r="J38" i="3"/>
  <c r="B107" i="4"/>
  <c r="J137" i="3"/>
  <c r="J138" i="3"/>
  <c r="J307" i="3"/>
  <c r="H246" i="3"/>
  <c r="J246" i="3" s="1"/>
  <c r="H243" i="3"/>
  <c r="J243" i="3"/>
  <c r="H240" i="3"/>
  <c r="J240" i="3" s="1"/>
  <c r="H239" i="3"/>
  <c r="J239" i="3"/>
  <c r="H238" i="3"/>
  <c r="J238" i="3" s="1"/>
  <c r="H237" i="3"/>
  <c r="J237" i="3"/>
  <c r="H236" i="3"/>
  <c r="J236" i="3" s="1"/>
  <c r="H235" i="3"/>
  <c r="J235" i="3"/>
  <c r="H234" i="3"/>
  <c r="J234" i="3" s="1"/>
  <c r="H233" i="3"/>
  <c r="J233" i="3"/>
  <c r="H232" i="3"/>
  <c r="J232" i="3" s="1"/>
  <c r="H231" i="3"/>
  <c r="J231" i="3"/>
  <c r="H117" i="3"/>
  <c r="J117" i="3" s="1"/>
  <c r="H118" i="3"/>
  <c r="J118" i="3"/>
  <c r="H119" i="3"/>
  <c r="J119" i="3" s="1"/>
  <c r="H120" i="3"/>
  <c r="J120" i="3"/>
  <c r="H121" i="3"/>
  <c r="J121" i="3" s="1"/>
  <c r="H122" i="3"/>
  <c r="J122" i="3"/>
  <c r="H123" i="3"/>
  <c r="J123" i="3" s="1"/>
  <c r="H124" i="3"/>
  <c r="J124" i="3"/>
  <c r="H125" i="3"/>
  <c r="J125" i="3" s="1"/>
  <c r="H126" i="3"/>
  <c r="J126" i="3"/>
  <c r="H127" i="3"/>
  <c r="J127" i="3" s="1"/>
  <c r="H128" i="3"/>
  <c r="J128" i="3"/>
  <c r="H129" i="3"/>
  <c r="J129" i="3" s="1"/>
  <c r="H130" i="3"/>
  <c r="J130" i="3"/>
  <c r="H131" i="3"/>
  <c r="J131" i="3" s="1"/>
  <c r="H132" i="3"/>
  <c r="J132" i="3"/>
  <c r="H133" i="3"/>
  <c r="J133" i="3" s="1"/>
  <c r="H134" i="3"/>
  <c r="J134" i="3"/>
  <c r="H135" i="3"/>
  <c r="J135" i="3" s="1"/>
  <c r="H136" i="3"/>
  <c r="J136" i="3"/>
  <c r="H139" i="3"/>
  <c r="J139" i="3" s="1"/>
  <c r="H140" i="3"/>
  <c r="J140" i="3"/>
  <c r="H141" i="3"/>
  <c r="J141" i="3" s="1"/>
  <c r="H142" i="3"/>
  <c r="J142" i="3"/>
  <c r="H143" i="3"/>
  <c r="J143" i="3" s="1"/>
  <c r="H144" i="3"/>
  <c r="J144" i="3"/>
  <c r="H145" i="3"/>
  <c r="J145" i="3" s="1"/>
  <c r="H146" i="3"/>
  <c r="J146" i="3"/>
  <c r="H147" i="3"/>
  <c r="J147" i="3" s="1"/>
  <c r="H148" i="3"/>
  <c r="J148" i="3"/>
  <c r="H149" i="3"/>
  <c r="J149" i="3" s="1"/>
  <c r="H150" i="3"/>
  <c r="J150" i="3"/>
  <c r="H151" i="3"/>
  <c r="J151" i="3" s="1"/>
  <c r="H152" i="3"/>
  <c r="J152" i="3"/>
  <c r="H153" i="3"/>
  <c r="J153" i="3" s="1"/>
  <c r="H154" i="3"/>
  <c r="J154" i="3"/>
  <c r="H155" i="3"/>
  <c r="J155" i="3" s="1"/>
  <c r="H291" i="3"/>
  <c r="J291" i="3"/>
  <c r="H293" i="3"/>
  <c r="J293" i="3" s="1"/>
  <c r="H296" i="3"/>
  <c r="J296" i="3"/>
  <c r="H115" i="3"/>
  <c r="J115" i="3" s="1"/>
  <c r="H65" i="3"/>
  <c r="H66" i="3"/>
  <c r="H67" i="3"/>
  <c r="H68" i="3"/>
  <c r="H69" i="3"/>
  <c r="H85" i="3"/>
  <c r="J85" i="3" s="1"/>
  <c r="H86" i="3"/>
  <c r="J86" i="3" s="1"/>
  <c r="H102" i="3"/>
  <c r="J102" i="3" s="1"/>
  <c r="H103" i="3"/>
  <c r="J103" i="3" s="1"/>
  <c r="H105" i="3"/>
  <c r="J105" i="3"/>
  <c r="H107" i="3"/>
  <c r="J107" i="3" s="1"/>
  <c r="H108" i="3"/>
  <c r="J108" i="3"/>
  <c r="H109" i="3"/>
  <c r="J109" i="3" s="1"/>
  <c r="H30" i="3"/>
  <c r="J30" i="3" s="1"/>
  <c r="H31" i="3"/>
  <c r="J31" i="3" s="1"/>
  <c r="H32" i="3"/>
  <c r="J32" i="3" s="1"/>
  <c r="H34" i="3"/>
  <c r="J34" i="3" s="1"/>
  <c r="H35" i="3"/>
  <c r="J35" i="3"/>
  <c r="H36" i="3"/>
  <c r="J303" i="3"/>
  <c r="J304" i="3"/>
  <c r="J305" i="3"/>
  <c r="J306" i="3"/>
  <c r="J308" i="3"/>
  <c r="J309" i="3"/>
  <c r="J310" i="3"/>
  <c r="J311" i="3"/>
  <c r="J312" i="3"/>
  <c r="J302" i="3"/>
  <c r="H104" i="3"/>
  <c r="J104" i="3" s="1"/>
  <c r="H70" i="3"/>
  <c r="H12" i="3"/>
  <c r="J12" i="3" s="1"/>
  <c r="H116" i="3"/>
  <c r="J116" i="3" s="1"/>
  <c r="H106" i="3"/>
  <c r="J106" i="3" s="1"/>
  <c r="H178" i="3"/>
  <c r="H287" i="3"/>
  <c r="J287" i="3"/>
  <c r="H288" i="3"/>
  <c r="J288" i="3" s="1"/>
  <c r="H289" i="3"/>
  <c r="J289" i="3"/>
  <c r="H290" i="3"/>
  <c r="J290" i="3" s="1"/>
  <c r="H292" i="3"/>
  <c r="J292" i="3"/>
  <c r="H294" i="3"/>
  <c r="H295" i="3"/>
  <c r="H13" i="3"/>
  <c r="H14" i="3"/>
  <c r="J14" i="3" s="1"/>
  <c r="H15" i="3"/>
  <c r="H16" i="3"/>
  <c r="H17" i="3"/>
  <c r="H18" i="3"/>
  <c r="H19" i="3"/>
  <c r="J19" i="3" s="1"/>
  <c r="H20" i="3"/>
  <c r="H21" i="3"/>
  <c r="H22" i="3"/>
  <c r="H23" i="3"/>
  <c r="J23" i="3" s="1"/>
  <c r="H24" i="3"/>
  <c r="H25" i="3"/>
  <c r="H26" i="3"/>
  <c r="H27" i="3"/>
  <c r="J27" i="3" s="1"/>
  <c r="H28" i="3"/>
  <c r="H29" i="3"/>
  <c r="J29" i="3"/>
  <c r="H33" i="3"/>
  <c r="J33" i="3" s="1"/>
  <c r="H71" i="3"/>
  <c r="H72" i="3"/>
  <c r="H73" i="3"/>
  <c r="H74" i="3"/>
  <c r="H75" i="3"/>
  <c r="H76" i="3"/>
  <c r="H77" i="3"/>
  <c r="H78" i="3"/>
  <c r="H79" i="3"/>
  <c r="H80" i="3"/>
  <c r="H81" i="3"/>
  <c r="H82" i="3"/>
  <c r="J82" i="3" s="1"/>
  <c r="H83" i="3"/>
  <c r="J83" i="3" s="1"/>
  <c r="H84" i="3"/>
  <c r="J84" i="3" s="1"/>
  <c r="H87" i="3"/>
  <c r="J87" i="3"/>
  <c r="H88" i="3"/>
  <c r="J88" i="3" s="1"/>
  <c r="H89" i="3"/>
  <c r="J89" i="3"/>
  <c r="H90" i="3"/>
  <c r="J90" i="3" s="1"/>
  <c r="H91" i="3"/>
  <c r="J91" i="3" s="1"/>
  <c r="H92" i="3"/>
  <c r="J92" i="3" s="1"/>
  <c r="H93" i="3"/>
  <c r="J93" i="3" s="1"/>
  <c r="H94" i="3"/>
  <c r="J94" i="3" s="1"/>
  <c r="H95" i="3"/>
  <c r="J95" i="3"/>
  <c r="H96" i="3"/>
  <c r="J96" i="3" s="1"/>
  <c r="H97" i="3"/>
  <c r="J97" i="3"/>
  <c r="H98" i="3"/>
  <c r="J98" i="3" s="1"/>
  <c r="H99" i="3"/>
  <c r="J99" i="3" s="1"/>
  <c r="H100" i="3"/>
  <c r="J100" i="3" s="1"/>
  <c r="H101" i="3"/>
  <c r="J101" i="3" s="1"/>
  <c r="H12" i="1"/>
  <c r="J12" i="1" s="1"/>
  <c r="H13" i="1"/>
  <c r="J13" i="1"/>
  <c r="K11" i="1" s="1"/>
  <c r="H14" i="1"/>
  <c r="J14" i="1" s="1"/>
  <c r="H15" i="1"/>
  <c r="J15" i="1"/>
  <c r="H16" i="1"/>
  <c r="J16" i="1" s="1"/>
  <c r="H17" i="1"/>
  <c r="J17" i="1" s="1"/>
  <c r="K17" i="1" s="1"/>
  <c r="H18" i="1"/>
  <c r="J18" i="1" s="1"/>
  <c r="H19" i="1"/>
  <c r="J19" i="1" s="1"/>
  <c r="H20" i="1"/>
  <c r="J20" i="1" s="1"/>
  <c r="H21" i="1"/>
  <c r="J21" i="1"/>
  <c r="H22" i="1"/>
  <c r="J22" i="1" s="1"/>
  <c r="H23" i="1"/>
  <c r="J23" i="1"/>
  <c r="H24" i="1"/>
  <c r="J24" i="1" s="1"/>
  <c r="H25" i="1"/>
  <c r="J25" i="1"/>
  <c r="H26" i="1"/>
  <c r="J26" i="1" s="1"/>
  <c r="H27" i="1"/>
  <c r="J27" i="1" s="1"/>
  <c r="H28" i="1"/>
  <c r="J28" i="1" s="1"/>
  <c r="H29" i="1"/>
  <c r="J29" i="1"/>
  <c r="H30" i="1"/>
  <c r="J30" i="1" s="1"/>
  <c r="H31" i="1"/>
  <c r="J31" i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/>
  <c r="H38" i="1"/>
  <c r="J38" i="1" s="1"/>
  <c r="H39" i="1"/>
  <c r="J39" i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/>
  <c r="H46" i="1"/>
  <c r="J46" i="1" s="1"/>
  <c r="H47" i="1"/>
  <c r="J47" i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/>
  <c r="H54" i="1"/>
  <c r="J54" i="1" s="1"/>
  <c r="H55" i="1"/>
  <c r="J55" i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/>
  <c r="H62" i="1"/>
  <c r="J62" i="1" s="1"/>
  <c r="H63" i="1"/>
  <c r="J63" i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/>
  <c r="H70" i="1"/>
  <c r="J70" i="1" s="1"/>
  <c r="H71" i="1"/>
  <c r="J71" i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/>
  <c r="H78" i="1"/>
  <c r="J78" i="1" s="1"/>
  <c r="H79" i="1"/>
  <c r="J79" i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/>
  <c r="H86" i="1"/>
  <c r="J86" i="1" s="1"/>
  <c r="H87" i="1"/>
  <c r="J87" i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/>
  <c r="H94" i="1"/>
  <c r="J94" i="1" s="1"/>
  <c r="H95" i="1"/>
  <c r="J95" i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/>
  <c r="H102" i="1"/>
  <c r="J102" i="1" s="1"/>
  <c r="H103" i="1"/>
  <c r="J103" i="1"/>
  <c r="H104" i="1"/>
  <c r="J104" i="1" s="1"/>
  <c r="H105" i="1"/>
  <c r="J105" i="1" s="1"/>
  <c r="H106" i="1"/>
  <c r="J106" i="1" s="1"/>
  <c r="H107" i="1"/>
  <c r="J107" i="1" s="1"/>
  <c r="K107" i="1" s="1"/>
  <c r="H108" i="1"/>
  <c r="J108" i="1" s="1"/>
  <c r="H109" i="1"/>
  <c r="J109" i="1"/>
  <c r="H110" i="1"/>
  <c r="J110" i="1" s="1"/>
  <c r="H111" i="1"/>
  <c r="J111" i="1"/>
  <c r="H112" i="1"/>
  <c r="J112" i="1" s="1"/>
  <c r="H113" i="1"/>
  <c r="J113" i="1"/>
  <c r="H114" i="1"/>
  <c r="J114" i="1"/>
  <c r="K113" i="1" s="1"/>
  <c r="H115" i="1"/>
  <c r="J115" i="1"/>
  <c r="H116" i="1"/>
  <c r="J116" i="1"/>
  <c r="K116" i="1" s="1"/>
  <c r="H117" i="1"/>
  <c r="J117" i="1"/>
  <c r="H118" i="1"/>
  <c r="H119" i="1"/>
  <c r="J119" i="1" s="1"/>
  <c r="H120" i="1"/>
  <c r="J120" i="1"/>
  <c r="H121" i="1"/>
  <c r="J121" i="1" s="1"/>
  <c r="H122" i="1"/>
  <c r="J122" i="1" s="1"/>
  <c r="H123" i="1"/>
  <c r="J123" i="1" s="1"/>
  <c r="H124" i="1"/>
  <c r="J124" i="1"/>
  <c r="K124" i="1" s="1"/>
  <c r="H125" i="1"/>
  <c r="J125" i="1" s="1"/>
  <c r="H126" i="1"/>
  <c r="H127" i="1"/>
  <c r="J127" i="1"/>
  <c r="K127" i="1" s="1"/>
  <c r="H128" i="1"/>
  <c r="H129" i="1"/>
  <c r="J129" i="1"/>
  <c r="K128" i="1" s="1"/>
  <c r="H130" i="1"/>
  <c r="J130" i="1" s="1"/>
  <c r="H131" i="1"/>
  <c r="J131" i="1"/>
  <c r="H132" i="1"/>
  <c r="J132" i="1" s="1"/>
  <c r="H133" i="1"/>
  <c r="J133" i="1" s="1"/>
  <c r="H134" i="1"/>
  <c r="H135" i="1"/>
  <c r="J135" i="1"/>
  <c r="K135" i="1" s="1"/>
  <c r="H136" i="1"/>
  <c r="J136" i="1"/>
  <c r="H137" i="1"/>
  <c r="J137" i="1"/>
  <c r="K137" i="1" s="1"/>
  <c r="H138" i="1"/>
  <c r="J138" i="1"/>
  <c r="H139" i="1"/>
  <c r="J139" i="1"/>
  <c r="K139" i="1" s="1"/>
  <c r="H140" i="1"/>
  <c r="J140" i="1"/>
  <c r="H141" i="1"/>
  <c r="J141" i="1"/>
  <c r="H142" i="1"/>
  <c r="H143" i="1"/>
  <c r="J143" i="1" s="1"/>
  <c r="H144" i="1"/>
  <c r="H145" i="1"/>
  <c r="J145" i="1" s="1"/>
  <c r="H146" i="1"/>
  <c r="J146" i="1"/>
  <c r="K146" i="1"/>
  <c r="H11" i="1"/>
  <c r="J11" i="1" s="1"/>
  <c r="J118" i="1"/>
  <c r="J126" i="1"/>
  <c r="K125" i="1" s="1"/>
  <c r="J128" i="1"/>
  <c r="J134" i="1"/>
  <c r="J142" i="1"/>
  <c r="K142" i="1" s="1"/>
  <c r="J144" i="1"/>
  <c r="K144" i="1" s="1"/>
  <c r="J28" i="3"/>
  <c r="J24" i="3"/>
  <c r="J20" i="3"/>
  <c r="J16" i="3"/>
  <c r="J15" i="3"/>
  <c r="J13" i="3"/>
  <c r="J26" i="3"/>
  <c r="J22" i="3"/>
  <c r="J18" i="3"/>
  <c r="J25" i="3"/>
  <c r="J21" i="3"/>
  <c r="J17" i="3"/>
  <c r="K126" i="1"/>
  <c r="K140" i="1"/>
  <c r="K114" i="1"/>
  <c r="K115" i="1"/>
  <c r="K20" i="1" l="1"/>
  <c r="K119" i="1"/>
  <c r="K122" i="1"/>
  <c r="K108" i="1"/>
  <c r="K133" i="1"/>
  <c r="K131" i="1"/>
  <c r="K112" i="1"/>
  <c r="K110" i="1"/>
  <c r="K109" i="1"/>
  <c r="K130" i="1"/>
  <c r="K111" i="1"/>
  <c r="K145" i="1"/>
  <c r="K141" i="1"/>
  <c r="K132" i="1"/>
  <c r="K12" i="1"/>
  <c r="K123" i="1"/>
  <c r="K121" i="1"/>
  <c r="K138" i="1"/>
  <c r="K134" i="1"/>
  <c r="K143" i="1"/>
  <c r="K136" i="1"/>
  <c r="K120" i="1"/>
  <c r="K117" i="1"/>
  <c r="K118" i="1"/>
  <c r="K129" i="1"/>
</calcChain>
</file>

<file path=xl/sharedStrings.xml><?xml version="1.0" encoding="utf-8"?>
<sst xmlns="http://schemas.openxmlformats.org/spreadsheetml/2006/main" count="1461" uniqueCount="847">
  <si>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</si>
  <si>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</si>
  <si>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</si>
  <si>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</si>
  <si>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</si>
  <si>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</si>
  <si>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</si>
  <si>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</si>
  <si>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</si>
  <si>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</si>
  <si>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</si>
  <si>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</si>
  <si>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</si>
  <si>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</si>
  <si>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</si>
  <si>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</si>
  <si>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</si>
  <si>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</si>
  <si>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</si>
  <si>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</si>
  <si>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</si>
  <si>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</si>
  <si>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</si>
  <si>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</si>
  <si>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</si>
  <si>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</si>
  <si>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</si>
  <si>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</si>
  <si>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</si>
  <si>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</si>
  <si>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</si>
  <si>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</si>
  <si>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</si>
  <si>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</si>
  <si>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</si>
  <si>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</si>
  <si>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</si>
  <si>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</si>
  <si>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</si>
  <si>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</si>
  <si>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</si>
  <si>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</si>
  <si>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</si>
  <si>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</si>
  <si>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</si>
  <si>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</si>
  <si>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</si>
  <si>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</si>
  <si>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</si>
  <si>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</si>
  <si>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</si>
  <si>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</si>
  <si>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</si>
  <si>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</si>
  <si>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</si>
  <si>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</si>
  <si>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</si>
  <si>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</si>
  <si>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</si>
  <si>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</si>
  <si>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</si>
  <si>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</si>
  <si>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</si>
  <si>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</si>
  <si>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</si>
  <si>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</si>
  <si>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</si>
  <si>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</si>
  <si>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</si>
  <si>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</si>
  <si>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</si>
  <si>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</si>
  <si>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</si>
  <si>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</si>
  <si>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</si>
  <si>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</si>
  <si>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</si>
  <si>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</si>
  <si>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</si>
  <si>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</si>
  <si>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</si>
  <si>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</si>
  <si>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</si>
  <si>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</si>
  <si>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</si>
  <si>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</si>
  <si>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</si>
  <si>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</si>
  <si>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</si>
  <si>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</si>
  <si>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</si>
  <si>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</si>
  <si>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</si>
  <si>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</si>
  <si>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</si>
  <si>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</si>
  <si>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</si>
  <si>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</si>
  <si>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</si>
  <si>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</si>
  <si>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</si>
  <si>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</si>
  <si>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</si>
  <si>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</si>
  <si>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</si>
  <si>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</si>
  <si>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</si>
  <si>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</si>
  <si>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</si>
  <si>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</si>
  <si>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</si>
  <si>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</si>
  <si>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</si>
  <si>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</si>
  <si>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</si>
  <si>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</si>
  <si>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</si>
  <si>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</si>
  <si>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</si>
  <si>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</si>
  <si>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</si>
  <si>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</si>
  <si>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</si>
  <si>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</si>
  <si>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</si>
  <si>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</si>
  <si>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</si>
  <si>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</si>
  <si>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</si>
  <si>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</si>
  <si>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</si>
  <si>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</si>
  <si>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</si>
  <si>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</si>
  <si>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</si>
  <si>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</si>
  <si>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</si>
  <si>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</si>
  <si>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</si>
  <si>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</si>
  <si>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</si>
  <si>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</si>
  <si>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</si>
  <si>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</si>
  <si>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</si>
  <si>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</si>
  <si>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</si>
  <si>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</si>
  <si>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</si>
  <si>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</si>
  <si>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</si>
  <si>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</si>
  <si>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</si>
  <si>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</si>
  <si>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</si>
  <si>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</si>
  <si>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</si>
  <si>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</si>
  <si>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</si>
  <si>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</si>
  <si>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</si>
  <si>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</si>
  <si>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</si>
  <si>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</si>
  <si>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</si>
  <si>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</si>
  <si>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</si>
  <si>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</si>
  <si>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</si>
  <si>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</si>
  <si>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</si>
  <si>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</si>
  <si>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</si>
  <si>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</si>
  <si>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</si>
  <si>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</si>
  <si>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</si>
  <si>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</si>
  <si>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</si>
  <si>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</si>
  <si>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</si>
  <si>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</si>
  <si>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</si>
  <si>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</si>
  <si>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</si>
  <si>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</si>
  <si>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</si>
  <si>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</si>
  <si>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</si>
  <si>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</si>
  <si>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</si>
  <si>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</si>
  <si>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</si>
  <si>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</si>
  <si>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</si>
  <si>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</si>
  <si>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</si>
  <si>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</si>
  <si>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</si>
  <si>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</si>
  <si>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</si>
  <si>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</si>
  <si>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</si>
  <si>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</si>
  <si>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</si>
  <si>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</si>
  <si>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</si>
  <si>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</si>
  <si>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</si>
  <si>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</si>
  <si>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</si>
  <si>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</si>
  <si>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</si>
  <si>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</si>
  <si>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</si>
  <si>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</si>
  <si>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</si>
  <si>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</si>
  <si>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</si>
  <si>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</si>
  <si>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</si>
  <si>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</si>
  <si>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</si>
  <si>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</si>
  <si>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</si>
  <si>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</si>
  <si>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</si>
  <si>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</si>
  <si>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</si>
  <si>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</si>
  <si>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</si>
  <si>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</si>
  <si>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</si>
  <si>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</si>
  <si>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</si>
  <si>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</si>
  <si>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</si>
  <si>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</si>
  <si>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</si>
  <si>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</si>
  <si>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</si>
  <si>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</si>
  <si>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</si>
  <si>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</si>
  <si>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</si>
  <si>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</si>
  <si>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</si>
  <si>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</si>
  <si>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</si>
  <si>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</si>
  <si>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</si>
  <si>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</si>
  <si>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</si>
  <si>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</si>
  <si>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</si>
  <si>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</si>
  <si>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</si>
  <si>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</si>
  <si>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</si>
  <si>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</si>
  <si>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</si>
  <si>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</si>
  <si>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</si>
  <si>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</si>
  <si>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</si>
  <si>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</si>
  <si>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</si>
  <si>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</si>
  <si>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</si>
  <si>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</si>
  <si>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</si>
  <si>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</si>
  <si>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</si>
  <si>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</si>
  <si>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</si>
  <si>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</si>
  <si>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</si>
  <si>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</si>
  <si>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</si>
  <si>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</si>
  <si>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</si>
  <si>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</si>
  <si>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</si>
  <si>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</si>
  <si>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</si>
  <si>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</si>
  <si>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</si>
  <si>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</si>
  <si>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</si>
  <si>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</si>
  <si>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</si>
  <si>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</si>
  <si>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</si>
  <si>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</si>
  <si>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</si>
  <si>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</si>
  <si>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</si>
  <si>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</si>
  <si>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</si>
  <si>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</si>
  <si>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</si>
  <si>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</si>
  <si>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</si>
  <si>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</si>
  <si>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</si>
  <si>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</si>
  <si>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</si>
  <si>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</si>
  <si>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</si>
  <si>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</si>
  <si>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</si>
  <si>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</si>
  <si>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</si>
  <si>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</si>
  <si>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</si>
  <si>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</si>
  <si>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</si>
  <si>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</si>
  <si>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</si>
  <si>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</si>
  <si>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</si>
  <si>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</si>
  <si>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</si>
  <si>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</si>
  <si>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</si>
  <si>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</si>
  <si>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</si>
  <si>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</si>
  <si>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</si>
  <si>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</si>
  <si>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</si>
  <si>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</si>
  <si>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</si>
  <si>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</si>
  <si>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</si>
  <si>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</si>
  <si>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</si>
  <si>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</si>
  <si>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</si>
  <si>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</si>
  <si>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</si>
  <si>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</si>
  <si>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</si>
  <si>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</si>
  <si>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</si>
  <si>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</si>
  <si>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</si>
  <si>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</si>
  <si>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</si>
  <si>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</si>
  <si>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</si>
  <si>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</si>
  <si>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</si>
  <si>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</si>
  <si>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</si>
  <si>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</si>
  <si>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</si>
  <si>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</si>
  <si>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</si>
  <si>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</si>
  <si>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</si>
  <si>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</si>
  <si>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</si>
  <si>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</si>
  <si>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</si>
  <si>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</si>
  <si>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</si>
  <si>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</si>
  <si>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</si>
  <si>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</si>
  <si>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</si>
  <si>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</si>
  <si>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</si>
  <si>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</si>
  <si>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</si>
  <si>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</si>
  <si>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</si>
  <si>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</si>
  <si>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</si>
  <si>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</si>
  <si>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</si>
  <si>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</si>
  <si>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</si>
  <si>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</si>
  <si>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</si>
  <si>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</si>
  <si>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</si>
  <si>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</si>
  <si>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</si>
  <si>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</si>
  <si>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</si>
  <si>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</si>
  <si>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</si>
  <si>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</si>
  <si>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</si>
  <si>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</si>
  <si>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</si>
  <si>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</si>
  <si>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</si>
  <si>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</si>
  <si>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</si>
  <si>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</si>
  <si>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</si>
  <si>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</si>
  <si>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</si>
  <si>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</si>
  <si>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</si>
  <si>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</si>
  <si>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</si>
  <si>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</si>
  <si>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</si>
  <si>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</si>
  <si>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</si>
  <si>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</si>
  <si>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</si>
  <si>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</si>
  <si>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</si>
  <si>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</si>
  <si>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</si>
  <si>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</si>
  <si>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</si>
  <si>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</si>
  <si>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</si>
  <si>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</si>
  <si>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</si>
  <si>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</si>
  <si>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</si>
  <si>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</si>
  <si>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</si>
  <si>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</si>
  <si>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</si>
  <si>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</si>
  <si>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</si>
  <si>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</si>
  <si>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</si>
  <si>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</si>
  <si>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</si>
  <si>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</si>
  <si>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</si>
  <si>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</si>
  <si>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</si>
  <si>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</si>
  <si>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</si>
  <si>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</si>
  <si>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</si>
  <si>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</si>
  <si>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</si>
  <si>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</si>
  <si>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</si>
  <si>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</si>
  <si>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</si>
  <si>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</si>
  <si>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</si>
  <si>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</si>
  <si>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</si>
  <si>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</si>
  <si>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</si>
  <si>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</si>
  <si>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</si>
  <si>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</si>
  <si>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</si>
  <si>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</si>
  <si>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</si>
  <si>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</si>
  <si>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</si>
  <si>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</si>
  <si>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</si>
  <si>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</si>
  <si>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</si>
  <si>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</si>
  <si>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</si>
  <si>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</si>
  <si>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</si>
  <si>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</si>
  <si>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</si>
  <si>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</si>
  <si>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</si>
  <si>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</si>
  <si>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</si>
  <si>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</si>
  <si>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</si>
  <si>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</si>
  <si>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</si>
  <si>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Comision Presidencial de Apoyo al Desarrollo Barrial</t>
  </si>
  <si>
    <t>PAQ 100/1</t>
  </si>
  <si>
    <t>SUMINISTRO DE OFICINA</t>
  </si>
  <si>
    <t>CARTUCHO HP 122 NEGRO</t>
  </si>
  <si>
    <t>CARTUCHO HP 22 COLOR</t>
  </si>
  <si>
    <t>CARTUCHO HP 28 COLOR</t>
  </si>
  <si>
    <t>CARTUCHO HP 60 COLOR</t>
  </si>
  <si>
    <t>CARTUCHO HP 60 NEGRO</t>
  </si>
  <si>
    <t>CARTUCHO HP 901 NEGRO</t>
  </si>
  <si>
    <t>CARTUCHO HP 940 NEGRO</t>
  </si>
  <si>
    <t>TAPE TRANSPARENTE</t>
  </si>
  <si>
    <t>UHU STICK</t>
  </si>
  <si>
    <t>PORTA TAPE</t>
  </si>
  <si>
    <t>BEBIDAS</t>
  </si>
  <si>
    <t>JUGOS MOTT PEQUEÑOS</t>
  </si>
  <si>
    <t>JUGOS PETIT LATA</t>
  </si>
  <si>
    <t>CAFÉ BUSTELO</t>
  </si>
  <si>
    <t>AZUCAR BLANCA</t>
  </si>
  <si>
    <t>AZUCAR CREMA</t>
  </si>
  <si>
    <t xml:space="preserve">UTENSILIO PARA LAS COCINAS DE LA INSTITUCION </t>
  </si>
  <si>
    <t>DE LOS VEHICULOS DE LA INSTITUCION.</t>
  </si>
  <si>
    <t xml:space="preserve">LUBRICANTES Y PIEZAS PARA EL MANTENIMIENTO </t>
  </si>
  <si>
    <t>COMPARACION DE PRECIOS</t>
  </si>
  <si>
    <t>LICITACION PUBLICA NACIONAL</t>
  </si>
  <si>
    <t xml:space="preserve"> </t>
  </si>
  <si>
    <t>ARTICULOS DE LIMPIEZA</t>
  </si>
  <si>
    <t>PINESPUMA</t>
  </si>
  <si>
    <t>PASTILLAS PATO PURIFIC</t>
  </si>
  <si>
    <t>CLORO</t>
  </si>
  <si>
    <t>LIMPIACRISTALES</t>
  </si>
  <si>
    <t>CUBETAS</t>
  </si>
  <si>
    <t>BRILLOS VERDES</t>
  </si>
  <si>
    <t>PALOS PARA ESCOBAS</t>
  </si>
  <si>
    <t>SWAPERS</t>
  </si>
  <si>
    <t>ESCOBA CON SU PALO</t>
  </si>
  <si>
    <t>ROLLOS DE PAPEL DE BAÑO GRANDE</t>
  </si>
  <si>
    <t>FARDO DE PAPEL DE BAÑO SCOTT</t>
  </si>
  <si>
    <t>PAPEL TOALLA (DE BAÑO)</t>
  </si>
  <si>
    <t>TOALLAS DE COCINA</t>
  </si>
  <si>
    <t>LANILLAS REUSABLES</t>
  </si>
  <si>
    <t>FUNDA PARA BASURA DE 55 GAL.</t>
  </si>
  <si>
    <t>FUNDA PARA BASURA DE 10 GAL.</t>
  </si>
  <si>
    <t>MASCARILLAS DESECHABLES</t>
  </si>
  <si>
    <t xml:space="preserve">DESINFECTANTE </t>
  </si>
  <si>
    <t xml:space="preserve">JABON LIQUIDO </t>
  </si>
  <si>
    <t>DESCALIN</t>
  </si>
  <si>
    <t>ESPRIMIDOR DE SUAPER CON RUEDAS</t>
  </si>
  <si>
    <t>LIMPIADOR DE INODORO LYSOL</t>
  </si>
  <si>
    <t>DETERGENTE PAQUETE 2 LBS</t>
  </si>
  <si>
    <t>DETERGENTE   SACO DE 30 LIB.</t>
  </si>
  <si>
    <t>LAVAPLATOS AXION EN PASTA</t>
  </si>
  <si>
    <t>VELAS AROMATICAS GLADE</t>
  </si>
  <si>
    <t xml:space="preserve">RAID INSETICIDA </t>
  </si>
  <si>
    <t>FRASCOS PLASTICOS SPRAY</t>
  </si>
  <si>
    <t>LYSOL DESINFECTANTE EN SPRAY</t>
  </si>
  <si>
    <t>ESPONJA CON BRILLO</t>
  </si>
  <si>
    <t>AMBIENTADOR GLADE</t>
  </si>
  <si>
    <t xml:space="preserve">BRILLO VERDE SCOTCH </t>
  </si>
  <si>
    <t xml:space="preserve">GUANTES DE LINPIEZA </t>
  </si>
  <si>
    <t>LUSTRADOR DE MUEBLES, MADERA PLEDGE</t>
  </si>
  <si>
    <t>GUANTES DE VINILO DESECHABLES</t>
  </si>
  <si>
    <t>BOMBILLO BAJO CONSUMO DE 23 W.</t>
  </si>
  <si>
    <t>CEPILLOS DE INODORO</t>
  </si>
  <si>
    <t>PLAN ANUAL DE COMPRAS Y CONTRATACIONES AÑO 2014</t>
  </si>
  <si>
    <t>UND</t>
  </si>
  <si>
    <t>PAQ. 3/1</t>
  </si>
  <si>
    <t>PAQ. 48/1</t>
  </si>
  <si>
    <t>PAQ.  12/1</t>
  </si>
  <si>
    <t>PAQ. 20/1</t>
  </si>
  <si>
    <t>PAQ  50/1</t>
  </si>
  <si>
    <t>GAL.</t>
  </si>
  <si>
    <t>CAJ. 4/1</t>
  </si>
  <si>
    <t>CAJA 12/1</t>
  </si>
  <si>
    <t>PAQ. 6/1</t>
  </si>
  <si>
    <t>PAQ. 12/1</t>
  </si>
  <si>
    <t>PAQ. 9/1 (PARES)</t>
  </si>
  <si>
    <t>CAJ. 100/1</t>
  </si>
  <si>
    <t>GANCHOS MACHO/HEMBRA</t>
  </si>
  <si>
    <t>TINTA ROLL ON PARA SELLOS</t>
  </si>
  <si>
    <t>CLIPS DE BILLETERO (BINDER CLIPS)</t>
  </si>
  <si>
    <t>CAJAS DE GRAPAS</t>
  </si>
  <si>
    <t>GRAPAS 23/13</t>
  </si>
  <si>
    <t>ALMOADILLAS PARA SELLOS</t>
  </si>
  <si>
    <t>BORRAS</t>
  </si>
  <si>
    <t>LAPICEROS AZULES</t>
  </si>
  <si>
    <t>CAJAS MARCADORES PERMANENTES</t>
  </si>
  <si>
    <t>SUBRAYADORES</t>
  </si>
  <si>
    <t>CARTUCHOS HP 96 NEGRO</t>
  </si>
  <si>
    <t>CARTUCHO HP 97</t>
  </si>
  <si>
    <t>CARTUCHO HP 17</t>
  </si>
  <si>
    <t>CINTA PARA MAQUINA DE ESCRIBIR</t>
  </si>
  <si>
    <t>CINTA CORRECTORA PARA MAQUINA DE ESCRIBIIR</t>
  </si>
  <si>
    <t xml:space="preserve">CARTUCHO HP 940 AZUL </t>
  </si>
  <si>
    <t>CARTUCHO HP 940 AMARILLO</t>
  </si>
  <si>
    <t>CARTUCHO HP 940 ROSADO</t>
  </si>
  <si>
    <t>CARTUCHO HP 122 COLOR</t>
  </si>
  <si>
    <t>CARTUCHO HP 901 COLOR</t>
  </si>
  <si>
    <t xml:space="preserve">CARTUCHO HP 27 NEGRO </t>
  </si>
  <si>
    <t xml:space="preserve">CARTUCHO HP 21 NEGRO </t>
  </si>
  <si>
    <t>TAPE BLANCO</t>
  </si>
  <si>
    <t>UHU LIQUIDO</t>
  </si>
  <si>
    <t xml:space="preserve">PERFORADORAS </t>
  </si>
  <si>
    <t>REGLAS</t>
  </si>
  <si>
    <t xml:space="preserve">GRAPADORAS </t>
  </si>
  <si>
    <t>CAJA D LAPIZ</t>
  </si>
  <si>
    <t>LIQUID PAPER</t>
  </si>
  <si>
    <t>POST IT</t>
  </si>
  <si>
    <t xml:space="preserve">SACAGRAPAS </t>
  </si>
  <si>
    <t>CAJAS DE FOLDERS 8 1/2 X 13</t>
  </si>
  <si>
    <t>RESMAS BOND 20 8 1/2 X 13</t>
  </si>
  <si>
    <t>TONNER TOSHIBA T-2060</t>
  </si>
  <si>
    <t>TONNER SHARP AL-100TDN</t>
  </si>
  <si>
    <t>TONNER HP 85A</t>
  </si>
  <si>
    <t>TONNER HP 78A</t>
  </si>
  <si>
    <t>TONNER HP 53A</t>
  </si>
  <si>
    <t>TONNER HP 12A</t>
  </si>
  <si>
    <t>TONNER HP 35A</t>
  </si>
  <si>
    <t>RESMAS BOND 20 8 1/2 X 14</t>
  </si>
  <si>
    <t>TONNER HP 49A</t>
  </si>
  <si>
    <t>TONNER HP 126A NEGRO</t>
  </si>
  <si>
    <t>TONNER HP 126A AZUL</t>
  </si>
  <si>
    <t>TONNER HP 126A AMARILLO</t>
  </si>
  <si>
    <t>TONNER HP 126A ROSADO</t>
  </si>
  <si>
    <t>TONNER Q 60003A</t>
  </si>
  <si>
    <t>TONNER Q 6000A</t>
  </si>
  <si>
    <t>TONNER Q 6002A</t>
  </si>
  <si>
    <t>TONNER Q 6001A</t>
  </si>
  <si>
    <t>PAQUETES DE COVERS PARA ENCUADERNACION</t>
  </si>
  <si>
    <t>SOBRES BLANCOS</t>
  </si>
  <si>
    <t>SOBRES BLANCOS CON ESCUDO</t>
  </si>
  <si>
    <t>TAPE PARA EMBALAJE</t>
  </si>
  <si>
    <t>DVD CON ESTUCHE</t>
  </si>
  <si>
    <t>CD´S CON ESTUCHE</t>
  </si>
  <si>
    <t>CAJA DE GOMITAS</t>
  </si>
  <si>
    <t>SOBRES MANILA 9X12</t>
  </si>
  <si>
    <t>ZAFACONES</t>
  </si>
  <si>
    <t>SOBRES MANILA 9X14</t>
  </si>
  <si>
    <t>TONNER SHARP MX-312NT</t>
  </si>
  <si>
    <t>LIQUIDO DE TRANSMISION AUTOMATICA</t>
  </si>
  <si>
    <t>ESQUELETOS METALICOS PARA ARCHIVO</t>
  </si>
  <si>
    <t>CAJAS DE PENDAFLEX</t>
  </si>
  <si>
    <t>ROLLOS PARA SUMADORA</t>
  </si>
  <si>
    <t>CARPETAS DE 5 PULGADAS</t>
  </si>
  <si>
    <t>LIBROS RECORD 300 PAGS</t>
  </si>
  <si>
    <t>LIBRETAS RAYADAS PEQUEÑAS</t>
  </si>
  <si>
    <t>TONNER PARA FAX SHARP UX-5CV</t>
  </si>
  <si>
    <t>CARPETAS DE  3¨PULGADAS</t>
  </si>
  <si>
    <t>ESPIRALES 3/4</t>
  </si>
  <si>
    <t>ESPIRALES 51 MM</t>
  </si>
  <si>
    <t>ESPIRALES 6 MM</t>
  </si>
  <si>
    <t>ESPIRALES 12 MM</t>
  </si>
  <si>
    <t>ESPIRALES 14 MM</t>
  </si>
  <si>
    <t>ESPIRALES 28 MM</t>
  </si>
  <si>
    <t>ESPIRALES 22 MM</t>
  </si>
  <si>
    <t>RESMAS DE PAPEL TIMBRADO DE HILO BLANCO</t>
  </si>
  <si>
    <t>RESMAS DE PAPEL TIMBRADO DE HILO CREMA</t>
  </si>
  <si>
    <t>RESMAS DE PAPEL TIMBRADO DE HILO BLANCO CON ESCUDO</t>
  </si>
  <si>
    <t>RESMA DE PAPEL 81/2 X 11</t>
  </si>
  <si>
    <t>PILAS DURACELL TRIPLE AAA</t>
  </si>
  <si>
    <t>PILAS DURACELL TRIPLE AA</t>
  </si>
  <si>
    <t>CAJITA</t>
  </si>
  <si>
    <t>CAJA DE 10/1</t>
  </si>
  <si>
    <t>CAJITAS</t>
  </si>
  <si>
    <t>UND.</t>
  </si>
  <si>
    <t>CAJAS 12/1</t>
  </si>
  <si>
    <t>CAJAS 10/1</t>
  </si>
  <si>
    <t>UNDS</t>
  </si>
  <si>
    <t>CAJAS 100/1</t>
  </si>
  <si>
    <t>PAQUETE</t>
  </si>
  <si>
    <t>CAJAS 500/1</t>
  </si>
  <si>
    <t>CAJA 500/1</t>
  </si>
  <si>
    <t>CAJA</t>
  </si>
  <si>
    <t>CAJITAS 100/1</t>
  </si>
  <si>
    <t>CAJA 10/1</t>
  </si>
  <si>
    <t>PAQ. 4/1</t>
  </si>
  <si>
    <t>20</t>
  </si>
  <si>
    <t>ACEITE KENDALL DE MOTOR DE GASOLINA</t>
  </si>
  <si>
    <t>ADITIVO PARA VEHICULO DIESEL</t>
  </si>
  <si>
    <t>AGUA DE BATERIA</t>
  </si>
  <si>
    <t>LIQUIDO DE FRENOS</t>
  </si>
  <si>
    <t>ACEITE PARA PLANTA DIESEL</t>
  </si>
  <si>
    <t>ACEITE PARA VEHICULO DE MOTOR DIESEL</t>
  </si>
  <si>
    <t>LIQUIDO PARA DIRECCION HIDRAULICA</t>
  </si>
  <si>
    <t>COOLANT DE MOTOR</t>
  </si>
  <si>
    <t>TRATAMIENTO PARA GASOLINA</t>
  </si>
  <si>
    <t>CABEZOTES DE BATERIA</t>
  </si>
  <si>
    <t>PENETRANTE WD40</t>
  </si>
  <si>
    <t>BUJIAS PARA VEHICULO DE GASOLINA</t>
  </si>
  <si>
    <t>BUJIAS PARA VEHICULO DE GASOIL  CP07</t>
  </si>
  <si>
    <t>BUJIAS PARA VEHICULO DE GASOIL  CP03</t>
  </si>
  <si>
    <t>BUJIAS PARA VEHICULO DE GASOIL  CP05</t>
  </si>
  <si>
    <t>1/4 DE GALON</t>
  </si>
  <si>
    <t>THINNER</t>
  </si>
  <si>
    <t>BARRAS DE CLORO PARA CISTERNA</t>
  </si>
  <si>
    <t>PINTURA SPRAY BLANCA</t>
  </si>
  <si>
    <t>PINTURA SPRAY VERDE</t>
  </si>
  <si>
    <t>PINTURA SPRAY CREMA</t>
  </si>
  <si>
    <t>TUBO DE CILICON LANCO</t>
  </si>
  <si>
    <t>TAPE 3M DE VINIL</t>
  </si>
  <si>
    <t>TAPE DE GOMA</t>
  </si>
  <si>
    <t>CINTA ADHESIVA DE 3 PULGADAS</t>
  </si>
  <si>
    <t>CINTA ADHESIVA DE 1 PULGADA</t>
  </si>
  <si>
    <t>GRAPAS PLASTICAS DE 10MM CON CLAVO DE ACERO</t>
  </si>
  <si>
    <t>CINTA ADHESIVA GRIS</t>
  </si>
  <si>
    <t>CINTA ADHESIVA  PLATEADA PARA DUCTO</t>
  </si>
  <si>
    <t>BROCHAS DE 4 PULGADAS</t>
  </si>
  <si>
    <t>CEMENTO DE PVC DE 4 ONZAS</t>
  </si>
  <si>
    <t>PLIEGOS DE LIJA DE # 30</t>
  </si>
  <si>
    <t>PLIEGOS DE LIJA DE # 60</t>
  </si>
  <si>
    <t>LBS</t>
  </si>
  <si>
    <t>CAJAS</t>
  </si>
  <si>
    <t xml:space="preserve">VASOS PARA CAFÉ </t>
  </si>
  <si>
    <t>CAJITAS DE TE</t>
  </si>
  <si>
    <t>SPLENDA</t>
  </si>
  <si>
    <t xml:space="preserve">FARDOS DE CAFÉ </t>
  </si>
  <si>
    <t xml:space="preserve">JUEGOS DE TAZAS </t>
  </si>
  <si>
    <t>BOTELLAS DE AGUA PLANETA AZUL</t>
  </si>
  <si>
    <t>GRECAS DE CAFÉ DE 12 TAZAS</t>
  </si>
  <si>
    <t>PAQUETES DE SERVILLETAS SUPREME ELEGANCE GRANDES</t>
  </si>
  <si>
    <t>PAQUETES DE SERVILLETAS SUPREME ELEGANCE PEQUEÑAS</t>
  </si>
  <si>
    <t>VASOS 10</t>
  </si>
  <si>
    <t>GALLETAS AVIVA</t>
  </si>
  <si>
    <t>SERVILLETAS SCOTT</t>
  </si>
  <si>
    <t>COCA COLA 16 ONZAS</t>
  </si>
  <si>
    <t>GATORADE</t>
  </si>
  <si>
    <t>AGUA TONICA</t>
  </si>
  <si>
    <t>AZUCARERA CON TAPA</t>
  </si>
  <si>
    <t>CUCHARITAS PARA CAFÉ</t>
  </si>
  <si>
    <t>CUCHILLOS PARA PAN</t>
  </si>
  <si>
    <t>CUCHILLOS DE COCINA</t>
  </si>
  <si>
    <t>COPAS DE AGUA</t>
  </si>
  <si>
    <t>VASOS DE CRISTAL 12 OZ</t>
  </si>
  <si>
    <t>COPAS DE CRISTAL GRANDES</t>
  </si>
  <si>
    <t>TELEVISORES</t>
  </si>
  <si>
    <t>ABANICOS</t>
  </si>
  <si>
    <t>LAVADORAS</t>
  </si>
  <si>
    <t>NEVERAS</t>
  </si>
  <si>
    <t>ESTUFAS DE 20 PULGADAS</t>
  </si>
  <si>
    <t>TANQUES DE GAS DE 50 LIBRAS</t>
  </si>
  <si>
    <t>ESTUFAS DE MESA</t>
  </si>
  <si>
    <t>TANQUES DE GAS DE 25 LIBRAS</t>
  </si>
  <si>
    <t>JUEGO DE COMEDOR</t>
  </si>
  <si>
    <t>PLANCHA</t>
  </si>
  <si>
    <t>MOSQUITEROS</t>
  </si>
  <si>
    <t>JUEGO DE BAJILLAS</t>
  </si>
  <si>
    <t>JUEGO DE MUEBLES</t>
  </si>
  <si>
    <t>JUEGO DE SABANA FULL</t>
  </si>
  <si>
    <t>JUEGO DE COLCHONES FULL</t>
  </si>
  <si>
    <t>CAMAROTE DE HIERRO</t>
  </si>
  <si>
    <t>ELETRODOMESTICO PARA EL HOGAR</t>
  </si>
  <si>
    <t>COLCHONES TWIN</t>
  </si>
  <si>
    <t>JUEGO DE SABANA SOLA</t>
  </si>
  <si>
    <t>COMPUTADORAS</t>
  </si>
  <si>
    <t>MONITORES</t>
  </si>
  <si>
    <t>CANASTILLAS COMPLETA</t>
  </si>
  <si>
    <t>RACIONES ALIMENTICIAS</t>
  </si>
  <si>
    <t>CUBETAS DE PINTURAS</t>
  </si>
  <si>
    <t>BONOS</t>
  </si>
  <si>
    <t>SERVICIONES DE FUMIGACIONES DE VIVIENDAS</t>
  </si>
  <si>
    <t>LIEMPIEZA Y SANEAMIENTO DE CAÑADAS</t>
  </si>
  <si>
    <t>LIMPIEZAS DE SEPTICO FOSA, COMUNES , REGISTROS Y OTROS</t>
  </si>
  <si>
    <t>AYUDAS Y SERVICIOS COMUNITARIOS</t>
  </si>
  <si>
    <t>ATAULES PARA FALLECIDOS</t>
  </si>
  <si>
    <t>MADERA PARA REPARACIONES DE VIVIENDAS</t>
  </si>
  <si>
    <t>MADERA AMERICANA BRUTA 1/2X6X14</t>
  </si>
  <si>
    <t>PLANCHA DE ZIN CALIBRE 34</t>
  </si>
  <si>
    <t>MADERA AMERICANA 2X4X16</t>
  </si>
  <si>
    <t>MADERA AMERICANA 1X3X14</t>
  </si>
  <si>
    <t>CLAVO DULCE</t>
  </si>
  <si>
    <t>CLAVO DE ZIN</t>
  </si>
  <si>
    <t>LIBRAS</t>
  </si>
  <si>
    <t>PAQUETES 100/1</t>
  </si>
  <si>
    <t>CAJA 200/1</t>
  </si>
  <si>
    <t>20/1 LIBRQA</t>
  </si>
  <si>
    <t>LATA 5 LBS</t>
  </si>
  <si>
    <t>FARDOS 20/1</t>
  </si>
  <si>
    <t>PAQUETES</t>
  </si>
  <si>
    <t xml:space="preserve">PAQUETES </t>
  </si>
  <si>
    <t>PAQ 24/1</t>
  </si>
  <si>
    <t>FAL. 12/1</t>
  </si>
  <si>
    <t>CAJA 20/1 PAQ</t>
  </si>
  <si>
    <t>PAQ 12/1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</si>
  <si>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</si>
  <si>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SCANNER</t>
  </si>
  <si>
    <t>IMPRESORAS</t>
  </si>
  <si>
    <t>UPS</t>
  </si>
  <si>
    <t>3,500.000.00</t>
  </si>
  <si>
    <t>METROS CUBICO</t>
  </si>
  <si>
    <t>GASOLINA</t>
  </si>
  <si>
    <t>GASOIL</t>
  </si>
  <si>
    <t>DONACIONES</t>
  </si>
  <si>
    <t>COMBUSTILLE</t>
  </si>
  <si>
    <t>PAQ</t>
  </si>
  <si>
    <t>MOUSE</t>
  </si>
  <si>
    <t>TECLADO</t>
  </si>
  <si>
    <t xml:space="preserve">PAQUETE </t>
  </si>
  <si>
    <t xml:space="preserve">FARDOS </t>
  </si>
  <si>
    <t>COMPRAS MENORES</t>
  </si>
  <si>
    <t>CAMBIO DE PARRILLA SALIDA Y RETORNO DE AIRE A/C</t>
  </si>
  <si>
    <t>CONSTRUCION DE UN ACCESO DIRECTO A LA PLANTA</t>
  </si>
  <si>
    <t>REPARACION DE LAS PAREDES EXTERNAS DEL TERCER NIVEL</t>
  </si>
  <si>
    <t>REPARACION DE LAS MADERA DEL EDIFICIO, PUERTAS,ARMARIO</t>
  </si>
  <si>
    <t>TINTAR LOS CRISTALES</t>
  </si>
  <si>
    <t>REEMPLAZO DE LOS PLAFONES</t>
  </si>
  <si>
    <t>COLOCAR LAMPARA DE EMERGENCIA EN LAS ESCALERAS</t>
  </si>
  <si>
    <t>COLOCAR CESORES EN LAS PUERTAS ELECTRICA</t>
  </si>
  <si>
    <t>ALMUERZO  EJECUTIVO</t>
  </si>
  <si>
    <t>ALMUERZO  BASICO</t>
  </si>
  <si>
    <t>CENAS</t>
  </si>
  <si>
    <t>ALMUERZO  DIARIO DE LA INSTITUCION</t>
  </si>
  <si>
    <t>ROUTER WIFI</t>
  </si>
  <si>
    <t>PROCESADOR i3</t>
  </si>
  <si>
    <t>OBRAS A EJECUTAR</t>
  </si>
  <si>
    <t>CONECTORES RJ-45</t>
  </si>
  <si>
    <t>MEMORIAS USB 16 GB</t>
  </si>
  <si>
    <t>UNIONES COPPLIN CABLE UTP</t>
  </si>
  <si>
    <t>PORTA CPU</t>
  </si>
  <si>
    <t>SUMADORA SHARP 12 DIGIT</t>
  </si>
  <si>
    <t>SILLONES SEMI- EJECUTIVO</t>
  </si>
  <si>
    <t>ESCRITORIOS</t>
  </si>
  <si>
    <t>ARCHIVOS DE 5 GAVETAS</t>
  </si>
  <si>
    <t>ARCHIVOS DE 3 GAVETAS</t>
  </si>
  <si>
    <t>ARCHIVOS DE 6 GAVETAS</t>
  </si>
  <si>
    <t>CINTURONES DE SEGURIDAD PARA ELECTRICISTA</t>
  </si>
  <si>
    <t>SOLDADORA DE 110 A 220 V CON SUS ACCESORIOS Y EQUIPOS DE SEGURIDAD</t>
  </si>
  <si>
    <t xml:space="preserve">PARES DE GUANTES ELECETRICOS </t>
  </si>
  <si>
    <t xml:space="preserve">EXTRACTOR DE AIRE 12 X 12  </t>
  </si>
  <si>
    <t>CUBO DE PINTURA BLANCO COLONAIL 96 SEMI-GLOSS</t>
  </si>
  <si>
    <t>CUBO DE PINTURA BLANCO 00</t>
  </si>
  <si>
    <t>CUBO</t>
  </si>
  <si>
    <t xml:space="preserve">CUBO DE PINTURA CREMA 08 </t>
  </si>
  <si>
    <t>CUBO DE PINTURA CANARIO 33</t>
  </si>
  <si>
    <t>PILETA 20 X 20 X 12 PULG</t>
  </si>
  <si>
    <t>REJILLA DE SALIDA DE AIRE 12 X 12 GRADUABLE</t>
  </si>
  <si>
    <t xml:space="preserve">UTELSILIOS Y HERRAMIENTAS PARA LOS SERVICIOS GENERALES </t>
  </si>
  <si>
    <t>DE LA ISNTITUCION</t>
  </si>
  <si>
    <t>TAPE DE 3M</t>
  </si>
  <si>
    <t>TAY RAT</t>
  </si>
  <si>
    <t>GOMAS PARA VEHICULO 265/70/R16</t>
  </si>
  <si>
    <t>GOMAS PARA VEHICULO 265/70/15</t>
  </si>
  <si>
    <t>GOMA PARA MOTOCICLETA 300X 18</t>
  </si>
  <si>
    <t>GOMAS PARA VEHICULO 285/60/18</t>
  </si>
  <si>
    <t>TUBO PARA MOTOCICLETA 35X15</t>
  </si>
  <si>
    <t>GATO</t>
  </si>
  <si>
    <t>MEZCLADORA PARA FREGADERO</t>
  </si>
  <si>
    <t>MEZCLADORA PARA LAVA MANOS</t>
  </si>
  <si>
    <t xml:space="preserve">CABINA PARA CAMION </t>
  </si>
  <si>
    <t>GOMAS 700/ R16</t>
  </si>
  <si>
    <t>EQUIPOS DE OFICINA E INFORMATICA</t>
  </si>
  <si>
    <t>PAQUETE 100/1</t>
  </si>
  <si>
    <t>|</t>
  </si>
  <si>
    <t>7210 - mantenimiento y servicios de reparaciones</t>
  </si>
  <si>
    <t>SERVICIO Y MATENIMIENTO Y  REPARACIONES DE LA ISNTITUCION</t>
  </si>
  <si>
    <t>REPARACION DE LA ESCALERA DE EMERGENCIA</t>
  </si>
  <si>
    <t>UNIFORME PARA EMPLEADOS</t>
  </si>
  <si>
    <t>UNIFORMES PARA SECRETARIAS, ASISTENTES</t>
  </si>
  <si>
    <t xml:space="preserve">UNIFORMES PARA COSERJES </t>
  </si>
  <si>
    <t>UNIFORMES PARA TRANSPORTACION</t>
  </si>
  <si>
    <t>UNIFORMES MENSAJEROS INTERNOS</t>
  </si>
  <si>
    <t xml:space="preserve">UNIFORMES CAMAREROS </t>
  </si>
  <si>
    <t>UNIFORMES SERVICIOS GENERALES</t>
  </si>
  <si>
    <t>BATERIA PARA PLANTA ELECTRICA</t>
  </si>
  <si>
    <t>GORRAS CON EL LOGO INSTITUCIONAL</t>
  </si>
  <si>
    <t>POLO SHERT CON EL LOGO INSTITUCIONAL BORDADO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</si>
</sst>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RD$&quot;#,##0_);[Red]\(&quot;RD$&quot;#,##0\)"/>
    <numFmt numFmtId="165" formatCode="&quot;RD$&quot;#,##0.00_);[Red]\(&quot;RD$&quot;#,##0.00\)"/>
    <numFmt numFmtId="166" formatCode="_(&quot;RD$&quot;* #,##0.00_);_(&quot;RD$&quot;* \(#,##0.00\);_(&quot;RD$&quot;* &quot;-&quot;??_);_(@_)"/>
    <numFmt numFmtId="167" formatCode="&quot;RD$&quot;#,##0.00"/>
    <numFmt numFmtId="168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sz val="12"/>
      <color indexed="8"/>
      <name val="Arial Narrow"/>
      <family val="2"/>
    </font>
    <font>
      <sz val="12"/>
      <color indexed="8"/>
      <name val="Arial Narrow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Consolas"/>
      <family val="3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166" fontId="17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7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2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38" fontId="6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18" fillId="0" borderId="0" xfId="0" applyFont="1" applyBorder="1"/>
    <xf numFmtId="0" fontId="18" fillId="0" borderId="0" xfId="0" applyNumberFormat="1" applyFont="1" applyBorder="1"/>
    <xf numFmtId="0" fontId="6" fillId="3" borderId="13" xfId="0" applyFont="1" applyFill="1" applyBorder="1"/>
    <xf numFmtId="0" fontId="6" fillId="4" borderId="13" xfId="0" applyFont="1" applyFill="1" applyBorder="1"/>
    <xf numFmtId="0" fontId="18" fillId="0" borderId="0" xfId="0" applyFont="1"/>
    <xf numFmtId="0" fontId="18" fillId="0" borderId="0" xfId="0" applyNumberFormat="1" applyFont="1"/>
    <xf numFmtId="0" fontId="12" fillId="0" borderId="0" xfId="0" applyFont="1"/>
    <xf numFmtId="0" fontId="13" fillId="0" borderId="0" xfId="0" applyFont="1" applyBorder="1"/>
    <xf numFmtId="167" fontId="6" fillId="0" borderId="0" xfId="0" applyNumberFormat="1" applyFont="1"/>
    <xf numFmtId="0" fontId="6" fillId="3" borderId="14" xfId="0" applyFont="1" applyFill="1" applyBorder="1"/>
    <xf numFmtId="0" fontId="6" fillId="4" borderId="14" xfId="0" applyFont="1" applyFill="1" applyBorder="1"/>
    <xf numFmtId="0" fontId="18" fillId="0" borderId="15" xfId="0" applyFont="1" applyBorder="1"/>
    <xf numFmtId="0" fontId="6" fillId="0" borderId="15" xfId="0" applyFont="1" applyBorder="1"/>
    <xf numFmtId="0" fontId="6" fillId="3" borderId="16" xfId="0" applyFont="1" applyFill="1" applyBorder="1"/>
    <xf numFmtId="0" fontId="6" fillId="4" borderId="17" xfId="0" applyFont="1" applyFill="1" applyBorder="1"/>
    <xf numFmtId="167" fontId="6" fillId="0" borderId="15" xfId="0" applyNumberFormat="1" applyFont="1" applyBorder="1"/>
    <xf numFmtId="0" fontId="6" fillId="0" borderId="15" xfId="0" quotePrefix="1" applyNumberFormat="1" applyFont="1" applyFill="1" applyBorder="1" applyAlignment="1">
      <alignment horizontal="left"/>
    </xf>
    <xf numFmtId="0" fontId="2" fillId="0" borderId="18" xfId="0" applyFont="1" applyBorder="1"/>
    <xf numFmtId="0" fontId="13" fillId="3" borderId="13" xfId="0" applyFont="1" applyFill="1" applyBorder="1"/>
    <xf numFmtId="0" fontId="13" fillId="4" borderId="13" xfId="0" applyFont="1" applyFill="1" applyBorder="1"/>
    <xf numFmtId="4" fontId="6" fillId="3" borderId="13" xfId="0" applyNumberFormat="1" applyFont="1" applyFill="1" applyBorder="1"/>
    <xf numFmtId="3" fontId="6" fillId="3" borderId="13" xfId="0" applyNumberFormat="1" applyFont="1" applyFill="1" applyBorder="1"/>
    <xf numFmtId="3" fontId="6" fillId="4" borderId="13" xfId="0" applyNumberFormat="1" applyFont="1" applyFill="1" applyBorder="1"/>
    <xf numFmtId="4" fontId="6" fillId="4" borderId="13" xfId="0" applyNumberFormat="1" applyFont="1" applyFill="1" applyBorder="1"/>
    <xf numFmtId="0" fontId="6" fillId="3" borderId="19" xfId="0" applyNumberFormat="1" applyFont="1" applyFill="1" applyBorder="1"/>
    <xf numFmtId="167" fontId="6" fillId="3" borderId="19" xfId="0" applyNumberFormat="1" applyFont="1" applyFill="1" applyBorder="1"/>
    <xf numFmtId="0" fontId="6" fillId="3" borderId="13" xfId="0" applyFont="1" applyFill="1" applyBorder="1" applyAlignment="1">
      <alignment wrapText="1"/>
    </xf>
    <xf numFmtId="0" fontId="6" fillId="5" borderId="13" xfId="0" applyFont="1" applyFill="1" applyBorder="1"/>
    <xf numFmtId="167" fontId="13" fillId="0" borderId="0" xfId="0" applyNumberFormat="1" applyFont="1" applyBorder="1"/>
    <xf numFmtId="167" fontId="13" fillId="4" borderId="13" xfId="0" applyNumberFormat="1" applyFont="1" applyFill="1" applyBorder="1"/>
    <xf numFmtId="4" fontId="13" fillId="4" borderId="13" xfId="0" applyNumberFormat="1" applyFont="1" applyFill="1" applyBorder="1"/>
    <xf numFmtId="4" fontId="13" fillId="3" borderId="13" xfId="0" applyNumberFormat="1" applyFont="1" applyFill="1" applyBorder="1"/>
    <xf numFmtId="167" fontId="15" fillId="0" borderId="0" xfId="0" applyNumberFormat="1" applyFont="1"/>
    <xf numFmtId="0" fontId="15" fillId="0" borderId="0" xfId="0" applyFont="1"/>
    <xf numFmtId="0" fontId="5" fillId="0" borderId="0" xfId="0" applyNumberFormat="1" applyFont="1" applyBorder="1"/>
    <xf numFmtId="167" fontId="5" fillId="0" borderId="0" xfId="0" applyNumberFormat="1" applyFont="1" applyBorder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6" fillId="5" borderId="20" xfId="0" applyFont="1" applyFill="1" applyBorder="1"/>
    <xf numFmtId="0" fontId="6" fillId="5" borderId="17" xfId="0" applyNumberFormat="1" applyFont="1" applyFill="1" applyBorder="1"/>
    <xf numFmtId="167" fontId="6" fillId="5" borderId="13" xfId="0" applyNumberFormat="1" applyFont="1" applyFill="1" applyBorder="1"/>
    <xf numFmtId="167" fontId="6" fillId="5" borderId="20" xfId="0" applyNumberFormat="1" applyFont="1" applyFill="1" applyBorder="1"/>
    <xf numFmtId="0" fontId="6" fillId="5" borderId="21" xfId="0" quotePrefix="1" applyNumberFormat="1" applyFont="1" applyFill="1" applyBorder="1" applyAlignment="1">
      <alignment horizontal="left"/>
    </xf>
    <xf numFmtId="0" fontId="14" fillId="0" borderId="0" xfId="3" applyFont="1" applyBorder="1" applyAlignment="1"/>
    <xf numFmtId="0" fontId="19" fillId="0" borderId="0" xfId="0" applyFont="1" applyBorder="1"/>
    <xf numFmtId="0" fontId="6" fillId="5" borderId="0" xfId="0" applyFont="1" applyFill="1" applyBorder="1"/>
    <xf numFmtId="0" fontId="0" fillId="0" borderId="0" xfId="0" applyBorder="1"/>
    <xf numFmtId="49" fontId="19" fillId="0" borderId="0" xfId="0" applyNumberFormat="1" applyFont="1" applyBorder="1"/>
    <xf numFmtId="0" fontId="6" fillId="5" borderId="14" xfId="0" applyNumberFormat="1" applyFont="1" applyFill="1" applyBorder="1"/>
    <xf numFmtId="0" fontId="6" fillId="5" borderId="22" xfId="0" applyNumberFormat="1" applyFont="1" applyFill="1" applyBorder="1"/>
    <xf numFmtId="0" fontId="6" fillId="5" borderId="17" xfId="0" applyFont="1" applyFill="1" applyBorder="1"/>
    <xf numFmtId="0" fontId="6" fillId="5" borderId="23" xfId="0" applyFont="1" applyFill="1" applyBorder="1"/>
    <xf numFmtId="0" fontId="19" fillId="0" borderId="0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6" fillId="4" borderId="0" xfId="0" applyFont="1" applyFill="1" applyBorder="1"/>
    <xf numFmtId="0" fontId="6" fillId="4" borderId="0" xfId="0" applyNumberFormat="1" applyFont="1" applyFill="1" applyBorder="1"/>
    <xf numFmtId="167" fontId="6" fillId="4" borderId="0" xfId="0" applyNumberFormat="1" applyFont="1" applyFill="1" applyBorder="1"/>
    <xf numFmtId="167" fontId="6" fillId="3" borderId="0" xfId="0" applyNumberFormat="1" applyFont="1" applyFill="1" applyBorder="1"/>
    <xf numFmtId="0" fontId="6" fillId="3" borderId="0" xfId="0" applyFont="1" applyFill="1" applyBorder="1"/>
    <xf numFmtId="0" fontId="6" fillId="3" borderId="13" xfId="0" applyFont="1" applyFill="1" applyBorder="1" applyAlignment="1">
      <alignment horizontal="right"/>
    </xf>
    <xf numFmtId="0" fontId="18" fillId="4" borderId="14" xfId="0" applyFont="1" applyFill="1" applyBorder="1"/>
    <xf numFmtId="0" fontId="16" fillId="0" borderId="0" xfId="0" applyFont="1"/>
    <xf numFmtId="165" fontId="6" fillId="4" borderId="13" xfId="0" applyNumberFormat="1" applyFont="1" applyFill="1" applyBorder="1"/>
    <xf numFmtId="164" fontId="6" fillId="4" borderId="13" xfId="0" applyNumberFormat="1" applyFont="1" applyFill="1" applyBorder="1"/>
    <xf numFmtId="164" fontId="6" fillId="3" borderId="13" xfId="0" applyNumberFormat="1" applyFont="1" applyFill="1" applyBorder="1"/>
    <xf numFmtId="3" fontId="6" fillId="3" borderId="19" xfId="0" applyNumberFormat="1" applyFont="1" applyFill="1" applyBorder="1"/>
    <xf numFmtId="0" fontId="1" fillId="0" borderId="0" xfId="0" applyFont="1"/>
    <xf numFmtId="167" fontId="6" fillId="4" borderId="13" xfId="0" applyNumberFormat="1" applyFont="1" applyFill="1" applyBorder="1"/>
    <xf numFmtId="167" fontId="6" fillId="3" borderId="13" xfId="0" applyNumberFormat="1" applyFont="1" applyFill="1" applyBorder="1"/>
    <xf numFmtId="167" fontId="5" fillId="4" borderId="13" xfId="0" applyNumberFormat="1" applyFont="1" applyFill="1" applyBorder="1"/>
    <xf numFmtId="167" fontId="6" fillId="3" borderId="13" xfId="1" applyNumberFormat="1" applyFont="1" applyFill="1" applyBorder="1"/>
    <xf numFmtId="167" fontId="0" fillId="0" borderId="0" xfId="0" applyNumberFormat="1"/>
    <xf numFmtId="167" fontId="13" fillId="3" borderId="13" xfId="0" applyNumberFormat="1" applyFont="1" applyFill="1" applyBorder="1"/>
    <xf numFmtId="167" fontId="13" fillId="3" borderId="13" xfId="1" applyNumberFormat="1" applyFont="1" applyFill="1" applyBorder="1"/>
    <xf numFmtId="167" fontId="13" fillId="0" borderId="0" xfId="0" applyNumberFormat="1" applyFont="1"/>
    <xf numFmtId="2" fontId="6" fillId="3" borderId="19" xfId="0" applyNumberFormat="1" applyFont="1" applyFill="1" applyBorder="1"/>
    <xf numFmtId="165" fontId="13" fillId="4" borderId="13" xfId="0" applyNumberFormat="1" applyFont="1" applyFill="1" applyBorder="1"/>
    <xf numFmtId="0" fontId="21" fillId="0" borderId="0" xfId="0" applyFont="1"/>
    <xf numFmtId="165" fontId="13" fillId="3" borderId="13" xfId="0" applyNumberFormat="1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4">
    <cellStyle name="Euro" xfId="2"/>
    <cellStyle name="Moneda" xfId="1" builtinId="4"/>
    <cellStyle name="Normal" xfId="0" builtinId="0"/>
    <cellStyle name="Normal 2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5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049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18" dataDxfId="17">
  <autoFilter ref="A10:O146"/>
  <sortState ref="A8:N143">
    <sortCondition ref="A7:A143"/>
  </sortState>
  <tableColumns count="15">
    <tableColumn id="1" name="CÓDIGO DEL CATÁLOGO DE BIENES Y SERVICIOS (CBS) " dataDxfId="33"/>
    <tableColumn id="2" name="DESCRIPCIÓN DE LA COMPRA O CONTRATACIÓN" dataDxfId="32"/>
    <tableColumn id="18" name="UNIDAD DE MEDIDA" dataDxfId="31"/>
    <tableColumn id="3" name="PRIMER TRIMESTRE" dataDxfId="30"/>
    <tableColumn id="4" name="SEGUNDO TRIMESTRE" dataDxfId="29"/>
    <tableColumn id="5" name="TERCER TRIMESTRE" dataDxfId="28"/>
    <tableColumn id="12" name="CUARTO TRIMESTRE" dataDxfId="27"/>
    <tableColumn id="7" name="CANTIDAD TOTAL" dataDxfId="26">
      <calculatedColumnFormula>SUM('PACC - SNCC.F.053'!$D11:$G11)</calculatedColumnFormula>
    </tableColumn>
    <tableColumn id="20" name="PRECIO UNITARIO ESTIMADO" dataDxfId="25"/>
    <tableColumn id="6" name="COSTO TOTAL UNITARIO" dataDxfId="24">
      <calculatedColumnFormula>+H11*I11</calculatedColumnFormula>
    </tableColumn>
    <tableColumn id="10" name="COSTO TOTAL POR CÓDIGO DE CATÁLOGO DE BIENES Y SERVICIOS (CBS)" dataDxfId="23">
      <calculatedColumnFormula>SUM(J11:J15)</calculatedColumnFormula>
    </tableColumn>
    <tableColumn id="14" name=" PROCEDIMIENTO DE SELECCIÓN " dataDxfId="22"/>
    <tableColumn id="17" name="FUENTE DE FINANCIAMIENTO" dataDxfId="21"/>
    <tableColumn id="8" name="VALOR ADQUIRIDO" dataDxfId="20"/>
    <tableColumn id="9" name="OBSERVACIÓ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155" insertRowShift="1" totalsRowShown="0" headerRowDxfId="1" dataDxfId="0">
  <autoFilter ref="A10:O155"/>
  <sortState ref="A11:N146">
    <sortCondition ref="A7:A143"/>
  </sortState>
  <tableColumns count="15">
    <tableColumn id="1" name="CÓDIGO DEL CATÁLOGO DE BIENES Y SERVICIOS (CBS) " dataDxfId="16"/>
    <tableColumn id="2" name="DESCRIPCIÓN DE LA COMPRA O CONTRATACIÓN" dataDxfId="15"/>
    <tableColumn id="18" name="UNIDAD DE MEDIDA" dataDxfId="14"/>
    <tableColumn id="3" name="PRIMER TRIMESTRE" dataDxfId="13"/>
    <tableColumn id="4" name="SEGUNDO TRIMESTRE" dataDxfId="12"/>
    <tableColumn id="5" name="TERCER TRIMESTRE" dataDxfId="11"/>
    <tableColumn id="12" name="CUARTO TRIMESTRE" dataDxfId="10"/>
    <tableColumn id="7" name="CANTIDAD TOTAL" dataDxfId="9">
      <calculatedColumnFormula>SUM('PACC - SNCC.F.053 (3)'!$D11:$G11)</calculatedColumnFormula>
    </tableColumn>
    <tableColumn id="20" name="PRECIO UNITARIO ESTIMADO" dataDxfId="8"/>
    <tableColumn id="6" name="COSTO TOTAL UNITARIO ESTIMADO" dataDxfId="7">
      <calculatedColumnFormula>+H11*I11</calculatedColumnFormula>
    </tableColumn>
    <tableColumn id="10" name="COSTO TOTAL POR CÓDIGO DE CATÁLOGO DE BIENES Y SERVICIOS (CBS)" dataDxfId="6"/>
    <tableColumn id="14" name=" PROCEDIMIENTO DE SELECCIÓN " dataDxfId="5"/>
    <tableColumn id="17" name="FUENTE DE FINANCIAMIENTO" dataDxfId="4"/>
    <tableColumn id="8" name="VALOR ADQUIRIDO" dataDxfId="3"/>
    <tableColumn id="9" name="OBSERVACIÓN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abSelected="1"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baseColWidth="10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256" width="9.140625" style="1" customWidth="1"/>
    <col min="257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109"/>
      <c r="N3" s="15" t="s">
        <v>3</v>
      </c>
      <c r="O3" s="24">
        <v>41248</v>
      </c>
    </row>
    <row r="4" spans="1:23" ht="20.25" x14ac:dyDescent="0.3">
      <c r="A4" s="109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109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110" t="s">
        <v>480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23" x14ac:dyDescent="0.25">
      <c r="A7" s="108" t="s">
        <v>479</v>
      </c>
      <c r="B7" s="108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105" t="s">
        <v>15</v>
      </c>
      <c r="E9" s="106"/>
      <c r="F9" s="106"/>
      <c r="G9" s="107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47"/>
  <sheetViews>
    <sheetView topLeftCell="L40" zoomScale="90" zoomScaleNormal="90" workbookViewId="0">
      <selection activeCell="N23" sqref="N23"/>
    </sheetView>
  </sheetViews>
  <sheetFormatPr baseColWidth="10" defaultRowHeight="18" x14ac:dyDescent="0.25"/>
  <cols>
    <col min="1" max="1" width="75" style="1" customWidth="1"/>
    <col min="2" max="2" width="62.140625" style="1" customWidth="1"/>
    <col min="3" max="3" width="25.140625" style="1" customWidth="1"/>
    <col min="4" max="4" width="12" style="1" customWidth="1"/>
    <col min="5" max="6" width="12.28515625" style="1" customWidth="1"/>
    <col min="7" max="7" width="13" style="1" customWidth="1"/>
    <col min="8" max="8" width="19.140625" style="1" customWidth="1"/>
    <col min="9" max="9" width="20.140625" style="1" customWidth="1"/>
    <col min="10" max="10" width="20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256" width="9.140625" style="1" customWidth="1"/>
    <col min="257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41670</v>
      </c>
    </row>
    <row r="3" spans="1:23" ht="22.5" customHeight="1" x14ac:dyDescent="0.25">
      <c r="A3" s="109"/>
      <c r="N3" s="15" t="s">
        <v>3</v>
      </c>
      <c r="O3" s="24">
        <v>41670</v>
      </c>
    </row>
    <row r="4" spans="1:23" ht="20.25" x14ac:dyDescent="0.3">
      <c r="A4" s="109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1</v>
      </c>
    </row>
    <row r="5" spans="1:23" ht="17.25" customHeight="1" thickBot="1" x14ac:dyDescent="0.3">
      <c r="A5" s="109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110" t="s">
        <v>483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23" x14ac:dyDescent="0.25">
      <c r="A7" s="108" t="s">
        <v>546</v>
      </c>
      <c r="B7" s="108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105" t="s">
        <v>15</v>
      </c>
      <c r="E9" s="106"/>
      <c r="F9" s="106"/>
      <c r="G9" s="107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25" t="s">
        <v>209</v>
      </c>
      <c r="B11" s="62" t="s">
        <v>508</v>
      </c>
      <c r="C11"/>
      <c r="D11"/>
      <c r="E11"/>
      <c r="F11"/>
      <c r="G11"/>
      <c r="H11" s="26"/>
      <c r="I11" s="9"/>
      <c r="J11" s="9"/>
      <c r="K11" s="53">
        <v>2132304</v>
      </c>
      <c r="L11" s="32" t="s">
        <v>20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25"/>
      <c r="B12" s="61" t="s">
        <v>509</v>
      </c>
      <c r="C12" s="61" t="s">
        <v>547</v>
      </c>
      <c r="D12" s="63">
        <v>18</v>
      </c>
      <c r="E12" s="63">
        <v>18</v>
      </c>
      <c r="F12" s="63">
        <v>18</v>
      </c>
      <c r="G12" s="63">
        <v>18</v>
      </c>
      <c r="H12" s="26">
        <f>D12+E12+F12+G12</f>
        <v>72</v>
      </c>
      <c r="I12" s="9">
        <v>390</v>
      </c>
      <c r="J12" s="9">
        <f>'PACC - SNCC.F.053 (3)'!$I12*'PACC - SNCC.F.053 (3)'!$H12</f>
        <v>28080</v>
      </c>
      <c r="K12" s="53"/>
      <c r="L12" s="7"/>
      <c r="M12" s="7"/>
      <c r="N12" s="9"/>
      <c r="O12" s="7"/>
      <c r="T12" s="5" t="s">
        <v>27</v>
      </c>
      <c r="W12" s="13" t="s">
        <v>24</v>
      </c>
    </row>
    <row r="13" spans="1:23" x14ac:dyDescent="0.25">
      <c r="A13" s="25"/>
      <c r="B13" s="61" t="s">
        <v>510</v>
      </c>
      <c r="C13" s="61" t="s">
        <v>547</v>
      </c>
      <c r="D13" s="63">
        <v>130</v>
      </c>
      <c r="E13" s="63">
        <v>130</v>
      </c>
      <c r="F13" s="63">
        <v>130</v>
      </c>
      <c r="G13" s="63">
        <v>130</v>
      </c>
      <c r="H13" s="26">
        <f t="shared" ref="H13:H36" si="0">D13+E13+F13+G13</f>
        <v>520</v>
      </c>
      <c r="I13" s="9">
        <v>250</v>
      </c>
      <c r="J13" s="9">
        <f>'PACC - SNCC.F.053 (3)'!$H13*'PACC - SNCC.F.053 (3)'!$I13</f>
        <v>130000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25"/>
      <c r="B14" s="61" t="s">
        <v>511</v>
      </c>
      <c r="C14" s="61" t="s">
        <v>381</v>
      </c>
      <c r="D14" s="63">
        <v>72</v>
      </c>
      <c r="E14" s="63">
        <v>72</v>
      </c>
      <c r="F14" s="63">
        <v>72</v>
      </c>
      <c r="G14" s="63">
        <v>72</v>
      </c>
      <c r="H14" s="26">
        <f t="shared" si="0"/>
        <v>288</v>
      </c>
      <c r="I14" s="9">
        <v>280</v>
      </c>
      <c r="J14" s="9">
        <f>'PACC - SNCC.F.053 (3)'!$H14*'PACC - SNCC.F.053 (3)'!$I14</f>
        <v>80640</v>
      </c>
      <c r="K14" s="9"/>
      <c r="L14" s="7"/>
      <c r="M14" s="7"/>
      <c r="N14" s="9"/>
      <c r="O14" s="7"/>
      <c r="T14" s="5" t="s">
        <v>31</v>
      </c>
      <c r="W14" s="13" t="s">
        <v>17</v>
      </c>
    </row>
    <row r="15" spans="1:23" x14ac:dyDescent="0.25">
      <c r="A15" s="25"/>
      <c r="B15" s="61" t="s">
        <v>512</v>
      </c>
      <c r="C15" s="61" t="s">
        <v>381</v>
      </c>
      <c r="D15" s="63">
        <v>24</v>
      </c>
      <c r="E15" s="63">
        <v>24</v>
      </c>
      <c r="F15" s="63">
        <v>24</v>
      </c>
      <c r="G15" s="63">
        <v>24</v>
      </c>
      <c r="H15" s="26">
        <f t="shared" si="0"/>
        <v>96</v>
      </c>
      <c r="I15" s="9">
        <v>288</v>
      </c>
      <c r="J15" s="9">
        <f>'PACC - SNCC.F.053 (3)'!$H15*'PACC - SNCC.F.053 (3)'!$I15</f>
        <v>27648</v>
      </c>
      <c r="K15" s="9"/>
      <c r="L15" s="7"/>
      <c r="M15" s="7"/>
      <c r="N15" s="9"/>
      <c r="O15" s="7"/>
      <c r="T15" s="5" t="s">
        <v>32</v>
      </c>
      <c r="W15" s="13" t="s">
        <v>18</v>
      </c>
    </row>
    <row r="16" spans="1:23" x14ac:dyDescent="0.25">
      <c r="A16" s="25"/>
      <c r="B16" s="61" t="s">
        <v>513</v>
      </c>
      <c r="C16" s="61" t="s">
        <v>547</v>
      </c>
      <c r="D16" s="63">
        <v>16</v>
      </c>
      <c r="E16" s="63">
        <v>16</v>
      </c>
      <c r="F16" s="63">
        <v>16</v>
      </c>
      <c r="G16" s="63">
        <v>16</v>
      </c>
      <c r="H16" s="26">
        <f t="shared" si="0"/>
        <v>64</v>
      </c>
      <c r="I16" s="9">
        <v>240</v>
      </c>
      <c r="J16" s="9">
        <f>'PACC - SNCC.F.053 (3)'!$H16*'PACC - SNCC.F.053 (3)'!$I16</f>
        <v>15360</v>
      </c>
      <c r="K16" s="9"/>
      <c r="L16" s="7"/>
      <c r="M16" s="7"/>
      <c r="N16" s="9"/>
      <c r="O16" s="7"/>
      <c r="T16" s="5" t="s">
        <v>33</v>
      </c>
      <c r="W16" s="13"/>
    </row>
    <row r="17" spans="1:23" x14ac:dyDescent="0.25">
      <c r="A17" s="25"/>
      <c r="B17" s="61" t="s">
        <v>514</v>
      </c>
      <c r="C17" s="61" t="s">
        <v>547</v>
      </c>
      <c r="D17" s="63">
        <v>60</v>
      </c>
      <c r="E17" s="63">
        <v>60</v>
      </c>
      <c r="F17" s="63">
        <v>60</v>
      </c>
      <c r="G17" s="63">
        <v>60</v>
      </c>
      <c r="H17" s="26">
        <f t="shared" si="0"/>
        <v>240</v>
      </c>
      <c r="I17" s="9">
        <v>55</v>
      </c>
      <c r="J17" s="9">
        <f>'PACC - SNCC.F.053 (3)'!$H17*'PACC - SNCC.F.053 (3)'!$I17</f>
        <v>13200</v>
      </c>
      <c r="K17" s="9"/>
      <c r="L17" s="7"/>
      <c r="M17" s="7"/>
      <c r="N17" s="9"/>
      <c r="O17" s="7"/>
      <c r="T17" s="5" t="s">
        <v>34</v>
      </c>
      <c r="W17" s="13"/>
    </row>
    <row r="18" spans="1:23" x14ac:dyDescent="0.25">
      <c r="A18" s="25"/>
      <c r="B18" s="61" t="s">
        <v>515</v>
      </c>
      <c r="C18" s="61" t="s">
        <v>547</v>
      </c>
      <c r="D18" s="63">
        <v>18</v>
      </c>
      <c r="E18" s="63">
        <v>18</v>
      </c>
      <c r="F18" s="63">
        <v>18</v>
      </c>
      <c r="G18" s="63">
        <v>18</v>
      </c>
      <c r="H18" s="59">
        <f t="shared" si="0"/>
        <v>72</v>
      </c>
      <c r="I18" s="60">
        <v>70</v>
      </c>
      <c r="J18" s="60">
        <f>'PACC - SNCC.F.053 (3)'!$H18*'PACC - SNCC.F.053 (3)'!$I18</f>
        <v>5040</v>
      </c>
      <c r="K18" s="9"/>
      <c r="L18" s="7"/>
      <c r="M18" s="7"/>
      <c r="N18" s="9"/>
      <c r="O18" s="7"/>
      <c r="T18" s="5" t="s">
        <v>35</v>
      </c>
      <c r="W18" s="13"/>
    </row>
    <row r="19" spans="1:23" x14ac:dyDescent="0.25">
      <c r="A19" s="25"/>
      <c r="B19" s="61" t="s">
        <v>516</v>
      </c>
      <c r="C19" s="61" t="s">
        <v>547</v>
      </c>
      <c r="D19" s="63">
        <v>24</v>
      </c>
      <c r="E19" s="63">
        <v>24</v>
      </c>
      <c r="F19" s="63">
        <v>24</v>
      </c>
      <c r="G19" s="63">
        <v>24</v>
      </c>
      <c r="H19" s="26">
        <f t="shared" si="0"/>
        <v>96</v>
      </c>
      <c r="I19" s="9">
        <v>220</v>
      </c>
      <c r="J19" s="9">
        <f>'PACC - SNCC.F.053 (3)'!$H19*'PACC - SNCC.F.053 (3)'!$I19</f>
        <v>21120</v>
      </c>
      <c r="K19" s="9"/>
      <c r="L19" s="7"/>
      <c r="M19" s="7"/>
      <c r="N19" s="9"/>
      <c r="O19" s="7"/>
      <c r="T19" s="5" t="s">
        <v>36</v>
      </c>
      <c r="W19" s="13"/>
    </row>
    <row r="20" spans="1:23" x14ac:dyDescent="0.25">
      <c r="A20" s="25"/>
      <c r="B20" s="61" t="s">
        <v>517</v>
      </c>
      <c r="C20" s="61" t="s">
        <v>547</v>
      </c>
      <c r="D20" s="63">
        <v>45</v>
      </c>
      <c r="E20" s="63">
        <v>45</v>
      </c>
      <c r="F20" s="63">
        <v>45</v>
      </c>
      <c r="G20" s="63">
        <v>45</v>
      </c>
      <c r="H20" s="26">
        <f t="shared" si="0"/>
        <v>180</v>
      </c>
      <c r="I20" s="9">
        <v>190</v>
      </c>
      <c r="J20" s="9">
        <f>'PACC - SNCC.F.053 (3)'!$H20*'PACC - SNCC.F.053 (3)'!$I20</f>
        <v>34200</v>
      </c>
      <c r="K20" s="9"/>
      <c r="L20" s="7"/>
      <c r="M20" s="7"/>
      <c r="N20" s="9"/>
      <c r="O20" s="7"/>
      <c r="T20" s="5" t="s">
        <v>37</v>
      </c>
      <c r="W20" s="13"/>
    </row>
    <row r="21" spans="1:23" x14ac:dyDescent="0.25">
      <c r="A21" s="25"/>
      <c r="B21" s="61" t="s">
        <v>518</v>
      </c>
      <c r="C21" s="61" t="s">
        <v>548</v>
      </c>
      <c r="D21" s="63">
        <v>135</v>
      </c>
      <c r="E21" s="63">
        <v>135</v>
      </c>
      <c r="F21" s="63">
        <v>135</v>
      </c>
      <c r="G21" s="63">
        <v>135</v>
      </c>
      <c r="H21" s="26">
        <f t="shared" si="0"/>
        <v>540</v>
      </c>
      <c r="I21" s="9">
        <v>1300</v>
      </c>
      <c r="J21" s="9">
        <f>'PACC - SNCC.F.053 (3)'!$H21*'PACC - SNCC.F.053 (3)'!$I21</f>
        <v>702000</v>
      </c>
      <c r="K21" s="9"/>
      <c r="L21" s="7"/>
      <c r="M21" s="7"/>
      <c r="N21" s="9"/>
      <c r="O21" s="7"/>
      <c r="T21" s="5" t="s">
        <v>38</v>
      </c>
      <c r="W21" s="13"/>
    </row>
    <row r="22" spans="1:23" x14ac:dyDescent="0.25">
      <c r="A22" s="25"/>
      <c r="B22" s="61" t="s">
        <v>519</v>
      </c>
      <c r="C22" s="61" t="s">
        <v>549</v>
      </c>
      <c r="D22" s="63">
        <v>18</v>
      </c>
      <c r="E22" s="63">
        <v>18</v>
      </c>
      <c r="F22" s="63">
        <v>18</v>
      </c>
      <c r="G22" s="63">
        <v>18</v>
      </c>
      <c r="H22" s="26">
        <f t="shared" si="0"/>
        <v>72</v>
      </c>
      <c r="I22" s="9">
        <v>899</v>
      </c>
      <c r="J22" s="9">
        <f>'PACC - SNCC.F.053 (3)'!$H22*'PACC - SNCC.F.053 (3)'!$I22</f>
        <v>64728</v>
      </c>
      <c r="K22" s="9"/>
      <c r="L22" s="7"/>
      <c r="M22" s="7"/>
      <c r="N22" s="9"/>
      <c r="O22" s="7"/>
      <c r="T22" s="5" t="s">
        <v>39</v>
      </c>
      <c r="W22" s="13"/>
    </row>
    <row r="23" spans="1:23" x14ac:dyDescent="0.25">
      <c r="A23" s="25"/>
      <c r="B23" s="61" t="s">
        <v>520</v>
      </c>
      <c r="C23" s="61" t="s">
        <v>547</v>
      </c>
      <c r="D23" s="63">
        <v>60</v>
      </c>
      <c r="E23" s="63">
        <v>60</v>
      </c>
      <c r="F23" s="63">
        <v>60</v>
      </c>
      <c r="G23" s="63">
        <v>60</v>
      </c>
      <c r="H23" s="26">
        <f t="shared" si="0"/>
        <v>240</v>
      </c>
      <c r="I23" s="9">
        <v>340</v>
      </c>
      <c r="J23" s="9">
        <f>'PACC - SNCC.F.053 (3)'!$H23*'PACC - SNCC.F.053 (3)'!$I23</f>
        <v>81600</v>
      </c>
      <c r="K23" s="9"/>
      <c r="L23" s="7"/>
      <c r="M23" s="7"/>
      <c r="N23" s="9"/>
      <c r="O23" s="7"/>
      <c r="T23" s="5" t="s">
        <v>40</v>
      </c>
      <c r="W23" s="13"/>
    </row>
    <row r="24" spans="1:23" x14ac:dyDescent="0.25">
      <c r="A24" s="25"/>
      <c r="B24" s="61" t="s">
        <v>521</v>
      </c>
      <c r="C24" s="61" t="s">
        <v>550</v>
      </c>
      <c r="D24" s="63">
        <v>18</v>
      </c>
      <c r="E24" s="63">
        <v>18</v>
      </c>
      <c r="F24" s="63">
        <v>18</v>
      </c>
      <c r="G24" s="63">
        <v>18</v>
      </c>
      <c r="H24" s="26">
        <f t="shared" si="0"/>
        <v>72</v>
      </c>
      <c r="I24" s="9">
        <v>1600</v>
      </c>
      <c r="J24" s="9">
        <f>'PACC - SNCC.F.053 (3)'!$H24*'PACC - SNCC.F.053 (3)'!$I24</f>
        <v>115200</v>
      </c>
      <c r="K24" s="9"/>
      <c r="L24" s="7"/>
      <c r="M24" s="7"/>
      <c r="N24" s="9"/>
      <c r="O24" s="7"/>
      <c r="T24" s="5" t="s">
        <v>41</v>
      </c>
      <c r="W24" s="13"/>
    </row>
    <row r="25" spans="1:23" x14ac:dyDescent="0.25">
      <c r="A25" s="25"/>
      <c r="B25" s="61" t="s">
        <v>522</v>
      </c>
      <c r="C25" s="61" t="s">
        <v>551</v>
      </c>
      <c r="D25" s="63">
        <v>12</v>
      </c>
      <c r="E25" s="63">
        <v>12</v>
      </c>
      <c r="F25" s="63">
        <v>12</v>
      </c>
      <c r="G25" s="63">
        <v>12</v>
      </c>
      <c r="H25" s="26">
        <f t="shared" si="0"/>
        <v>48</v>
      </c>
      <c r="I25" s="9">
        <v>320</v>
      </c>
      <c r="J25" s="9">
        <f>'PACC - SNCC.F.053 (3)'!$H25*'PACC - SNCC.F.053 (3)'!$I25</f>
        <v>15360</v>
      </c>
      <c r="K25" s="9"/>
      <c r="L25" s="7"/>
      <c r="M25" s="7"/>
      <c r="N25" s="9"/>
      <c r="O25" s="7"/>
      <c r="T25" s="5" t="s">
        <v>42</v>
      </c>
      <c r="W25" s="13"/>
    </row>
    <row r="26" spans="1:23" x14ac:dyDescent="0.25">
      <c r="A26" s="25"/>
      <c r="B26" s="61" t="s">
        <v>523</v>
      </c>
      <c r="C26" s="61" t="s">
        <v>484</v>
      </c>
      <c r="D26" s="63">
        <v>12</v>
      </c>
      <c r="E26" s="63">
        <v>12</v>
      </c>
      <c r="F26" s="63">
        <v>12</v>
      </c>
      <c r="G26" s="63">
        <v>12</v>
      </c>
      <c r="H26" s="26">
        <f t="shared" si="0"/>
        <v>48</v>
      </c>
      <c r="I26" s="9">
        <v>560</v>
      </c>
      <c r="J26" s="9">
        <f>'PACC - SNCC.F.053 (3)'!$H26*'PACC - SNCC.F.053 (3)'!$I26</f>
        <v>26880</v>
      </c>
      <c r="K26" s="9"/>
      <c r="L26" s="7"/>
      <c r="M26" s="7"/>
      <c r="N26" s="9"/>
      <c r="O26" s="7"/>
      <c r="T26" s="5" t="s">
        <v>43</v>
      </c>
      <c r="W26" s="13"/>
    </row>
    <row r="27" spans="1:23" x14ac:dyDescent="0.25">
      <c r="A27" s="25"/>
      <c r="B27" s="61" t="s">
        <v>524</v>
      </c>
      <c r="C27" s="61" t="s">
        <v>552</v>
      </c>
      <c r="D27" s="63">
        <v>45</v>
      </c>
      <c r="E27" s="63">
        <v>45</v>
      </c>
      <c r="F27" s="63">
        <v>45</v>
      </c>
      <c r="G27" s="63">
        <v>45</v>
      </c>
      <c r="H27" s="26">
        <f t="shared" si="0"/>
        <v>180</v>
      </c>
      <c r="I27" s="9">
        <v>309</v>
      </c>
      <c r="J27" s="9">
        <f>'PACC - SNCC.F.053 (3)'!$H27*'PACC - SNCC.F.053 (3)'!$I27</f>
        <v>55620</v>
      </c>
      <c r="K27" s="9"/>
      <c r="L27" s="7"/>
      <c r="M27" s="7"/>
      <c r="N27" s="9"/>
      <c r="O27" s="7"/>
      <c r="T27" s="5" t="s">
        <v>44</v>
      </c>
      <c r="W27" s="13"/>
    </row>
    <row r="28" spans="1:23" x14ac:dyDescent="0.25">
      <c r="A28" s="25"/>
      <c r="B28" s="61" t="s">
        <v>525</v>
      </c>
      <c r="C28" s="61" t="s">
        <v>547</v>
      </c>
      <c r="D28" s="63">
        <v>15</v>
      </c>
      <c r="E28" s="63">
        <v>15</v>
      </c>
      <c r="F28" s="63">
        <v>15</v>
      </c>
      <c r="G28" s="63">
        <v>15</v>
      </c>
      <c r="H28" s="26">
        <f t="shared" si="0"/>
        <v>60</v>
      </c>
      <c r="I28" s="9">
        <v>265</v>
      </c>
      <c r="J28" s="9">
        <f>'PACC - SNCC.F.053 (3)'!$H28*'PACC - SNCC.F.053 (3)'!$I28</f>
        <v>15900</v>
      </c>
      <c r="K28" s="9"/>
      <c r="L28" s="7"/>
      <c r="M28" s="7"/>
      <c r="N28" s="9"/>
      <c r="O28" s="7"/>
      <c r="T28" s="5" t="s">
        <v>45</v>
      </c>
      <c r="W28" s="13"/>
    </row>
    <row r="29" spans="1:23" x14ac:dyDescent="0.25">
      <c r="A29" s="25"/>
      <c r="B29" s="61" t="s">
        <v>526</v>
      </c>
      <c r="C29" s="61" t="s">
        <v>381</v>
      </c>
      <c r="D29" s="63">
        <v>60</v>
      </c>
      <c r="E29" s="63">
        <v>60</v>
      </c>
      <c r="F29" s="63">
        <v>60</v>
      </c>
      <c r="G29" s="63">
        <v>60</v>
      </c>
      <c r="H29" s="26">
        <f t="shared" si="0"/>
        <v>240</v>
      </c>
      <c r="I29" s="9">
        <v>180</v>
      </c>
      <c r="J29" s="9">
        <f>'PACC - SNCC.F.053 (3)'!$H29*'PACC - SNCC.F.053 (3)'!$I29</f>
        <v>43200</v>
      </c>
      <c r="K29" s="9"/>
      <c r="L29" s="7"/>
      <c r="M29" s="7"/>
      <c r="N29" s="9"/>
      <c r="O29" s="7"/>
      <c r="T29" s="5" t="s">
        <v>46</v>
      </c>
      <c r="W29" s="13"/>
    </row>
    <row r="30" spans="1:23" x14ac:dyDescent="0.25">
      <c r="A30" s="25"/>
      <c r="B30" s="61" t="s">
        <v>527</v>
      </c>
      <c r="C30" s="61" t="s">
        <v>553</v>
      </c>
      <c r="D30" s="63">
        <v>30</v>
      </c>
      <c r="E30" s="63">
        <v>30</v>
      </c>
      <c r="F30" s="63">
        <v>30</v>
      </c>
      <c r="G30" s="63">
        <v>30</v>
      </c>
      <c r="H30" s="26">
        <f t="shared" si="0"/>
        <v>120</v>
      </c>
      <c r="I30" s="9">
        <v>350</v>
      </c>
      <c r="J30" s="9">
        <f>'PACC - SNCC.F.053 (3)'!$H30*'PACC - SNCC.F.053 (3)'!$I30</f>
        <v>42000</v>
      </c>
      <c r="K30" s="9"/>
      <c r="L30" s="7"/>
      <c r="M30" s="7"/>
      <c r="N30" s="9"/>
      <c r="O30" s="7"/>
      <c r="T30" s="5" t="s">
        <v>47</v>
      </c>
      <c r="W30" s="13"/>
    </row>
    <row r="31" spans="1:23" x14ac:dyDescent="0.25">
      <c r="A31" s="25"/>
      <c r="B31" s="61" t="s">
        <v>528</v>
      </c>
      <c r="C31" s="61" t="s">
        <v>553</v>
      </c>
      <c r="D31" s="63">
        <v>18</v>
      </c>
      <c r="E31" s="63">
        <v>18</v>
      </c>
      <c r="F31" s="63">
        <v>18</v>
      </c>
      <c r="G31" s="63">
        <v>18</v>
      </c>
      <c r="H31" s="26">
        <f t="shared" si="0"/>
        <v>72</v>
      </c>
      <c r="I31" s="9">
        <v>449</v>
      </c>
      <c r="J31" s="9">
        <f>'PACC - SNCC.F.053 (3)'!$H31*'PACC - SNCC.F.053 (3)'!$I31</f>
        <v>32328</v>
      </c>
      <c r="K31" s="9"/>
      <c r="L31" s="7"/>
      <c r="M31" s="7"/>
      <c r="N31" s="9"/>
      <c r="O31" s="7"/>
      <c r="T31" s="5" t="s">
        <v>48</v>
      </c>
      <c r="W31" s="13"/>
    </row>
    <row r="32" spans="1:23" x14ac:dyDescent="0.25">
      <c r="A32" s="25"/>
      <c r="B32" s="61" t="s">
        <v>529</v>
      </c>
      <c r="C32" s="61" t="s">
        <v>547</v>
      </c>
      <c r="D32" s="63">
        <v>1</v>
      </c>
      <c r="E32" s="63">
        <v>1</v>
      </c>
      <c r="F32" s="63">
        <v>1</v>
      </c>
      <c r="G32" s="63">
        <v>1</v>
      </c>
      <c r="H32" s="26">
        <f t="shared" si="0"/>
        <v>4</v>
      </c>
      <c r="I32" s="9">
        <v>445</v>
      </c>
      <c r="J32" s="9">
        <f>'PACC - SNCC.F.053 (3)'!$H32*'PACC - SNCC.F.053 (3)'!$I32</f>
        <v>1780</v>
      </c>
      <c r="K32" s="9"/>
      <c r="L32" s="7"/>
      <c r="M32" s="7"/>
      <c r="N32" s="9"/>
      <c r="O32" s="7"/>
      <c r="T32" s="5" t="s">
        <v>49</v>
      </c>
      <c r="W32" s="13"/>
    </row>
    <row r="33" spans="1:23" x14ac:dyDescent="0.25">
      <c r="A33" s="25"/>
      <c r="B33" s="61" t="s">
        <v>530</v>
      </c>
      <c r="C33" s="61" t="s">
        <v>554</v>
      </c>
      <c r="D33" s="63">
        <v>6</v>
      </c>
      <c r="E33" s="63">
        <v>6</v>
      </c>
      <c r="F33" s="63">
        <v>6</v>
      </c>
      <c r="G33" s="63">
        <v>6</v>
      </c>
      <c r="H33" s="26">
        <f t="shared" si="0"/>
        <v>24</v>
      </c>
      <c r="I33" s="9">
        <v>980</v>
      </c>
      <c r="J33" s="9">
        <f>'PACC - SNCC.F.053 (3)'!$H33*'PACC - SNCC.F.053 (3)'!$I33</f>
        <v>23520</v>
      </c>
      <c r="K33" s="9"/>
      <c r="L33" s="7"/>
      <c r="M33" s="7"/>
      <c r="N33" s="9"/>
      <c r="O33" s="7"/>
      <c r="T33" s="5" t="s">
        <v>52</v>
      </c>
      <c r="W33" s="13"/>
    </row>
    <row r="34" spans="1:23" x14ac:dyDescent="0.25">
      <c r="A34" s="25"/>
      <c r="B34" s="61" t="s">
        <v>531</v>
      </c>
      <c r="C34" s="61" t="s">
        <v>547</v>
      </c>
      <c r="D34" s="63">
        <v>30</v>
      </c>
      <c r="E34" s="63">
        <v>30</v>
      </c>
      <c r="F34" s="63">
        <v>30</v>
      </c>
      <c r="G34" s="63">
        <v>30</v>
      </c>
      <c r="H34" s="26">
        <f t="shared" si="0"/>
        <v>120</v>
      </c>
      <c r="I34" s="9">
        <v>350</v>
      </c>
      <c r="J34" s="9">
        <f>'PACC - SNCC.F.053 (3)'!$H34*'PACC - SNCC.F.053 (3)'!$I34</f>
        <v>42000</v>
      </c>
      <c r="K34" s="9"/>
      <c r="L34" s="7"/>
      <c r="M34" s="7"/>
      <c r="N34" s="9"/>
      <c r="O34" s="7"/>
      <c r="T34" s="5" t="s">
        <v>53</v>
      </c>
      <c r="W34" s="13"/>
    </row>
    <row r="35" spans="1:23" x14ac:dyDescent="0.25">
      <c r="A35" s="25"/>
      <c r="B35" s="61" t="s">
        <v>532</v>
      </c>
      <c r="C35" s="61" t="s">
        <v>547</v>
      </c>
      <c r="D35" s="63">
        <v>4</v>
      </c>
      <c r="E35" s="63">
        <v>4</v>
      </c>
      <c r="F35" s="63">
        <v>4</v>
      </c>
      <c r="G35" s="63">
        <v>4</v>
      </c>
      <c r="H35" s="26">
        <f t="shared" si="0"/>
        <v>16</v>
      </c>
      <c r="I35" s="9">
        <v>70</v>
      </c>
      <c r="J35" s="9">
        <f>'PACC - SNCC.F.053 (3)'!$H35*'PACC - SNCC.F.053 (3)'!$I35</f>
        <v>1120</v>
      </c>
      <c r="K35" s="9"/>
      <c r="L35" s="7"/>
      <c r="M35" s="7"/>
      <c r="N35" s="9"/>
      <c r="O35" s="7"/>
      <c r="T35" s="5" t="s">
        <v>57</v>
      </c>
      <c r="W35" s="13"/>
    </row>
    <row r="36" spans="1:23" x14ac:dyDescent="0.25">
      <c r="A36" s="25"/>
      <c r="B36" s="61" t="s">
        <v>533</v>
      </c>
      <c r="C36" s="61" t="s">
        <v>547</v>
      </c>
      <c r="D36" s="63">
        <v>60</v>
      </c>
      <c r="E36" s="63">
        <v>60</v>
      </c>
      <c r="F36" s="63">
        <v>60</v>
      </c>
      <c r="G36" s="63">
        <v>60</v>
      </c>
      <c r="H36" s="26">
        <f t="shared" si="0"/>
        <v>240</v>
      </c>
      <c r="I36" s="9">
        <v>85</v>
      </c>
      <c r="J36" s="9">
        <v>20400</v>
      </c>
      <c r="K36" s="9"/>
      <c r="L36" s="7"/>
      <c r="M36" s="7"/>
      <c r="N36" s="9"/>
      <c r="O36" s="7"/>
      <c r="T36" s="5" t="s">
        <v>61</v>
      </c>
      <c r="W36" s="13"/>
    </row>
    <row r="37" spans="1:23" x14ac:dyDescent="0.25">
      <c r="A37" s="25"/>
      <c r="B37" s="61" t="s">
        <v>534</v>
      </c>
      <c r="C37" s="61" t="s">
        <v>555</v>
      </c>
      <c r="D37" s="63">
        <v>15</v>
      </c>
      <c r="E37" s="63">
        <v>15</v>
      </c>
      <c r="F37" s="63">
        <v>15</v>
      </c>
      <c r="G37" s="63">
        <v>15</v>
      </c>
      <c r="H37" s="8">
        <v>60</v>
      </c>
      <c r="I37" s="9">
        <v>750</v>
      </c>
      <c r="J37" s="9">
        <v>45000</v>
      </c>
      <c r="K37" s="9"/>
      <c r="L37" s="7"/>
      <c r="M37" s="7"/>
      <c r="N37" s="9"/>
      <c r="O37" s="7"/>
      <c r="T37" s="5" t="s">
        <v>62</v>
      </c>
      <c r="W37" s="13"/>
    </row>
    <row r="38" spans="1:23" x14ac:dyDescent="0.25">
      <c r="A38" s="25"/>
      <c r="B38" s="61" t="s">
        <v>535</v>
      </c>
      <c r="C38" s="61" t="s">
        <v>555</v>
      </c>
      <c r="D38" s="63">
        <v>12</v>
      </c>
      <c r="E38" s="63">
        <v>12</v>
      </c>
      <c r="F38" s="63">
        <v>12</v>
      </c>
      <c r="G38" s="63">
        <v>12</v>
      </c>
      <c r="H38" s="8">
        <v>48</v>
      </c>
      <c r="I38" s="9">
        <v>445</v>
      </c>
      <c r="J38" s="9">
        <f>'PACC - SNCC.F.053 (3)'!$H38*'PACC - SNCC.F.053 (3)'!$I38</f>
        <v>21360</v>
      </c>
      <c r="K38" s="9"/>
      <c r="L38" s="7"/>
      <c r="M38" s="7"/>
      <c r="N38" s="9"/>
      <c r="O38" s="7"/>
      <c r="T38" s="5" t="s">
        <v>63</v>
      </c>
      <c r="W38" s="13"/>
    </row>
    <row r="39" spans="1:23" x14ac:dyDescent="0.25">
      <c r="A39" s="7"/>
      <c r="B39" s="61" t="s">
        <v>536</v>
      </c>
      <c r="C39" s="61" t="s">
        <v>556</v>
      </c>
      <c r="D39" s="63">
        <v>24</v>
      </c>
      <c r="E39" s="63">
        <v>24</v>
      </c>
      <c r="F39" s="63">
        <v>24</v>
      </c>
      <c r="G39" s="63">
        <v>24</v>
      </c>
      <c r="H39" s="8">
        <v>96</v>
      </c>
      <c r="I39" s="9">
        <v>390</v>
      </c>
      <c r="J39" s="9">
        <v>37440</v>
      </c>
      <c r="K39" s="9"/>
      <c r="L39" s="7"/>
      <c r="M39" s="7"/>
      <c r="N39" s="9"/>
      <c r="O39" s="7"/>
      <c r="T39" s="5" t="s">
        <v>64</v>
      </c>
      <c r="W39" s="13"/>
    </row>
    <row r="40" spans="1:23" x14ac:dyDescent="0.25">
      <c r="A40" s="7"/>
      <c r="B40" s="61" t="s">
        <v>537</v>
      </c>
      <c r="C40" s="61" t="s">
        <v>547</v>
      </c>
      <c r="D40" s="63">
        <v>12</v>
      </c>
      <c r="E40" s="63">
        <v>12</v>
      </c>
      <c r="F40" s="63">
        <v>12</v>
      </c>
      <c r="G40" s="63">
        <v>12</v>
      </c>
      <c r="H40" s="8">
        <v>48</v>
      </c>
      <c r="I40" s="9">
        <v>240</v>
      </c>
      <c r="J40" s="9">
        <v>11520</v>
      </c>
      <c r="K40" s="9"/>
      <c r="L40" s="7"/>
      <c r="M40" s="7"/>
      <c r="N40" s="9"/>
      <c r="O40" s="7"/>
      <c r="T40" s="5" t="s">
        <v>65</v>
      </c>
      <c r="W40" s="13"/>
    </row>
    <row r="41" spans="1:23" x14ac:dyDescent="0.25">
      <c r="A41" s="7"/>
      <c r="B41" s="61" t="s">
        <v>538</v>
      </c>
      <c r="C41" s="61" t="s">
        <v>557</v>
      </c>
      <c r="D41" s="63">
        <v>6</v>
      </c>
      <c r="E41" s="63">
        <v>6</v>
      </c>
      <c r="F41" s="63">
        <v>6</v>
      </c>
      <c r="G41" s="63">
        <v>6</v>
      </c>
      <c r="H41" s="8">
        <v>24</v>
      </c>
      <c r="I41" s="9">
        <v>345</v>
      </c>
      <c r="J41" s="9">
        <v>8280</v>
      </c>
      <c r="K41" s="9"/>
      <c r="L41" s="7"/>
      <c r="M41" s="7"/>
      <c r="N41" s="9"/>
      <c r="O41" s="7"/>
      <c r="T41" s="5" t="s">
        <v>66</v>
      </c>
      <c r="W41" s="13"/>
    </row>
    <row r="42" spans="1:23" x14ac:dyDescent="0.25">
      <c r="A42" s="7"/>
      <c r="B42" s="61" t="s">
        <v>539</v>
      </c>
      <c r="C42" s="61" t="s">
        <v>555</v>
      </c>
      <c r="D42" s="63">
        <v>18</v>
      </c>
      <c r="E42" s="63">
        <v>18</v>
      </c>
      <c r="F42" s="63">
        <v>18</v>
      </c>
      <c r="G42" s="63">
        <v>18</v>
      </c>
      <c r="H42" s="8">
        <v>72</v>
      </c>
      <c r="I42" s="9">
        <v>295</v>
      </c>
      <c r="J42" s="9">
        <v>21240</v>
      </c>
      <c r="K42" s="9"/>
      <c r="L42" s="7"/>
      <c r="M42" s="7"/>
      <c r="N42" s="9"/>
      <c r="O42" s="7"/>
      <c r="T42" s="5" t="s">
        <v>67</v>
      </c>
      <c r="W42" s="13"/>
    </row>
    <row r="43" spans="1:23" x14ac:dyDescent="0.25">
      <c r="A43" s="29"/>
      <c r="B43" s="61" t="s">
        <v>540</v>
      </c>
      <c r="C43" s="61" t="s">
        <v>557</v>
      </c>
      <c r="D43" s="63">
        <v>6</v>
      </c>
      <c r="E43" s="63">
        <v>6</v>
      </c>
      <c r="F43" s="63">
        <v>6</v>
      </c>
      <c r="G43" s="63">
        <v>6</v>
      </c>
      <c r="H43" s="30">
        <v>24</v>
      </c>
      <c r="I43" s="9">
        <v>480</v>
      </c>
      <c r="J43" s="9">
        <v>11520</v>
      </c>
      <c r="K43" s="57"/>
      <c r="L43" s="58"/>
      <c r="M43" s="7"/>
      <c r="N43" s="9"/>
      <c r="O43" s="7"/>
      <c r="T43" s="5" t="s">
        <v>68</v>
      </c>
      <c r="W43" s="13"/>
    </row>
    <row r="44" spans="1:23" x14ac:dyDescent="0.25">
      <c r="A44" s="13"/>
      <c r="B44" s="61" t="s">
        <v>541</v>
      </c>
      <c r="C44" s="61" t="s">
        <v>558</v>
      </c>
      <c r="D44" s="63">
        <v>5</v>
      </c>
      <c r="E44" s="63">
        <v>5</v>
      </c>
      <c r="F44" s="63">
        <v>5</v>
      </c>
      <c r="G44" s="63">
        <v>5</v>
      </c>
      <c r="H44" s="26">
        <v>20</v>
      </c>
      <c r="I44" s="9">
        <v>390</v>
      </c>
      <c r="J44" s="9">
        <v>7800</v>
      </c>
      <c r="K44" s="53"/>
      <c r="L44" s="32"/>
      <c r="M44" s="7"/>
      <c r="N44" s="9"/>
      <c r="O44" s="7"/>
      <c r="T44" s="5" t="s">
        <v>69</v>
      </c>
      <c r="W44" s="13"/>
    </row>
    <row r="45" spans="1:23" x14ac:dyDescent="0.25">
      <c r="A45" s="29"/>
      <c r="B45" s="61" t="s">
        <v>542</v>
      </c>
      <c r="C45" s="61" t="s">
        <v>547</v>
      </c>
      <c r="D45" s="63">
        <v>12</v>
      </c>
      <c r="E45" s="63">
        <v>12</v>
      </c>
      <c r="F45" s="63">
        <v>12</v>
      </c>
      <c r="G45" s="63">
        <v>12</v>
      </c>
      <c r="H45" s="26">
        <v>48</v>
      </c>
      <c r="I45" s="9">
        <v>300</v>
      </c>
      <c r="J45" s="9">
        <v>14400</v>
      </c>
      <c r="K45" s="9"/>
      <c r="L45" s="7"/>
      <c r="M45" s="7"/>
      <c r="N45" s="9"/>
      <c r="O45" s="7"/>
      <c r="T45" s="5" t="s">
        <v>70</v>
      </c>
      <c r="W45" s="13"/>
    </row>
    <row r="46" spans="1:23" x14ac:dyDescent="0.25">
      <c r="A46" s="29"/>
      <c r="B46" s="61" t="s">
        <v>543</v>
      </c>
      <c r="C46" s="61" t="s">
        <v>559</v>
      </c>
      <c r="D46" s="63">
        <v>3</v>
      </c>
      <c r="E46" s="63">
        <v>3</v>
      </c>
      <c r="F46" s="63">
        <v>3</v>
      </c>
      <c r="G46" s="63">
        <v>3</v>
      </c>
      <c r="H46" s="26">
        <v>12</v>
      </c>
      <c r="I46" s="9">
        <v>470</v>
      </c>
      <c r="J46" s="9">
        <v>5640</v>
      </c>
      <c r="K46" s="9"/>
      <c r="L46" s="7"/>
      <c r="M46" s="7"/>
      <c r="N46" s="9"/>
      <c r="O46" s="7"/>
      <c r="T46" s="5" t="s">
        <v>71</v>
      </c>
      <c r="W46" s="13"/>
    </row>
    <row r="47" spans="1:23" x14ac:dyDescent="0.25">
      <c r="A47" s="29"/>
      <c r="B47" s="61" t="s">
        <v>544</v>
      </c>
      <c r="C47" s="61" t="s">
        <v>547</v>
      </c>
      <c r="D47" s="63">
        <v>45</v>
      </c>
      <c r="E47" s="63">
        <v>45</v>
      </c>
      <c r="F47" s="63">
        <v>45</v>
      </c>
      <c r="G47" s="63">
        <v>45</v>
      </c>
      <c r="H47" s="26">
        <v>180</v>
      </c>
      <c r="I47" s="9">
        <v>190</v>
      </c>
      <c r="J47" s="9">
        <v>34200</v>
      </c>
      <c r="K47" s="9"/>
      <c r="L47" s="7"/>
      <c r="M47" s="7"/>
      <c r="N47" s="9"/>
      <c r="O47" s="7"/>
      <c r="T47" s="5" t="s">
        <v>73</v>
      </c>
      <c r="W47" s="13"/>
    </row>
    <row r="48" spans="1:23" x14ac:dyDescent="0.25">
      <c r="A48" s="29"/>
      <c r="B48" s="61" t="s">
        <v>545</v>
      </c>
      <c r="C48" s="61" t="s">
        <v>547</v>
      </c>
      <c r="D48" s="63">
        <v>3</v>
      </c>
      <c r="E48" s="63">
        <v>3</v>
      </c>
      <c r="F48" s="63">
        <v>3</v>
      </c>
      <c r="G48" s="63">
        <v>3</v>
      </c>
      <c r="H48" s="26">
        <v>12</v>
      </c>
      <c r="I48" s="9">
        <v>110</v>
      </c>
      <c r="J48" s="9">
        <v>1320</v>
      </c>
      <c r="K48" s="9"/>
      <c r="L48" s="7"/>
      <c r="M48" s="7"/>
      <c r="N48" s="9"/>
      <c r="O48" s="7"/>
      <c r="T48" s="5" t="s">
        <v>76</v>
      </c>
      <c r="W48" s="13"/>
    </row>
    <row r="49" spans="1:23" x14ac:dyDescent="0.25">
      <c r="A49" s="35"/>
      <c r="B49" s="28" t="s">
        <v>701</v>
      </c>
      <c r="C49" s="28" t="s">
        <v>775</v>
      </c>
      <c r="D49" s="28">
        <v>36</v>
      </c>
      <c r="E49" s="28">
        <v>36</v>
      </c>
      <c r="F49" s="28">
        <v>36</v>
      </c>
      <c r="G49" s="28">
        <v>36</v>
      </c>
      <c r="H49" s="28">
        <v>144</v>
      </c>
      <c r="I49" s="89">
        <v>210</v>
      </c>
      <c r="J49" s="93">
        <v>30240</v>
      </c>
      <c r="K49" s="28"/>
      <c r="L49" s="28"/>
      <c r="M49" s="28"/>
      <c r="N49" s="28"/>
      <c r="O49" s="28"/>
      <c r="T49" s="5" t="s">
        <v>303</v>
      </c>
    </row>
    <row r="50" spans="1:23" x14ac:dyDescent="0.25">
      <c r="A50" s="34"/>
      <c r="B50" s="27" t="s">
        <v>702</v>
      </c>
      <c r="C50" s="27" t="s">
        <v>775</v>
      </c>
      <c r="D50" s="27">
        <v>36</v>
      </c>
      <c r="E50" s="27">
        <v>36</v>
      </c>
      <c r="F50" s="27">
        <v>36</v>
      </c>
      <c r="G50" s="27">
        <v>36</v>
      </c>
      <c r="H50" s="28">
        <v>144</v>
      </c>
      <c r="I50" s="90">
        <v>160</v>
      </c>
      <c r="J50" s="93">
        <v>23040</v>
      </c>
      <c r="K50" s="27"/>
      <c r="L50" s="27"/>
      <c r="M50" s="27"/>
      <c r="N50" s="27"/>
      <c r="O50" s="27"/>
      <c r="T50" s="5" t="s">
        <v>304</v>
      </c>
    </row>
    <row r="51" spans="1:23" x14ac:dyDescent="0.25">
      <c r="A51" s="35"/>
      <c r="B51" s="28" t="s">
        <v>705</v>
      </c>
      <c r="C51" s="28" t="s">
        <v>775</v>
      </c>
      <c r="D51" s="28">
        <v>120</v>
      </c>
      <c r="E51" s="28">
        <v>120</v>
      </c>
      <c r="F51" s="28">
        <v>120</v>
      </c>
      <c r="G51" s="28">
        <v>120</v>
      </c>
      <c r="H51" s="28">
        <v>480</v>
      </c>
      <c r="I51" s="89">
        <v>250</v>
      </c>
      <c r="J51" s="94">
        <v>120000</v>
      </c>
      <c r="K51" s="28"/>
      <c r="L51" s="28"/>
      <c r="M51" s="28"/>
      <c r="N51" s="28"/>
      <c r="O51" s="28"/>
      <c r="T51" s="5" t="s">
        <v>314</v>
      </c>
    </row>
    <row r="52" spans="1:23" x14ac:dyDescent="0.25">
      <c r="A52" s="80"/>
      <c r="B52" s="80"/>
      <c r="C52" s="80"/>
      <c r="D52" s="80"/>
      <c r="E52" s="80"/>
      <c r="F52" s="80"/>
      <c r="G52" s="80"/>
      <c r="H52" s="81"/>
      <c r="I52" s="82"/>
      <c r="J52" s="83"/>
      <c r="K52" s="82"/>
      <c r="L52" s="80"/>
      <c r="M52" s="80"/>
      <c r="N52" s="82"/>
      <c r="O52" s="80"/>
      <c r="T52" s="5"/>
    </row>
    <row r="53" spans="1:23" x14ac:dyDescent="0.25">
      <c r="A53" s="80"/>
      <c r="B53" s="80"/>
      <c r="C53" s="80"/>
      <c r="D53" s="80"/>
      <c r="E53" s="80"/>
      <c r="F53" s="80"/>
      <c r="G53" s="80"/>
      <c r="H53" s="81"/>
      <c r="I53" s="82"/>
      <c r="J53" s="83"/>
      <c r="K53" s="82"/>
      <c r="L53" s="80"/>
      <c r="M53" s="80"/>
      <c r="N53" s="82"/>
      <c r="O53" s="80"/>
      <c r="T53" s="5"/>
    </row>
    <row r="54" spans="1:23" x14ac:dyDescent="0.25">
      <c r="A54" s="29"/>
      <c r="B54" s="69" t="s">
        <v>485</v>
      </c>
      <c r="C54" s="72"/>
      <c r="D54" s="7"/>
      <c r="E54" s="7"/>
      <c r="F54" s="7"/>
      <c r="G54" s="7"/>
      <c r="H54" s="26"/>
      <c r="I54" s="9"/>
      <c r="J54" s="9"/>
      <c r="K54" s="100">
        <v>4861535</v>
      </c>
      <c r="L54" s="32" t="s">
        <v>24</v>
      </c>
      <c r="M54" s="7" t="s">
        <v>388</v>
      </c>
      <c r="N54" s="9"/>
      <c r="O54" s="7"/>
      <c r="T54" s="5" t="s">
        <v>80</v>
      </c>
      <c r="W54" s="13"/>
    </row>
    <row r="55" spans="1:23" x14ac:dyDescent="0.25">
      <c r="A55" s="13"/>
      <c r="B55" s="72"/>
      <c r="C55" s="72"/>
      <c r="D55" s="72"/>
      <c r="E55" s="72"/>
      <c r="F55" s="72"/>
      <c r="G55" s="72"/>
      <c r="H55" s="26"/>
      <c r="I55" s="9"/>
      <c r="J55" s="9"/>
      <c r="K55" s="53"/>
      <c r="L55" s="32"/>
      <c r="M55" s="7"/>
      <c r="N55" s="9"/>
      <c r="O55" s="7"/>
      <c r="T55" s="5" t="s">
        <v>81</v>
      </c>
      <c r="W55" s="13"/>
    </row>
    <row r="56" spans="1:23" x14ac:dyDescent="0.25">
      <c r="A56" s="29"/>
      <c r="B56" s="70" t="s">
        <v>560</v>
      </c>
      <c r="C56" s="70" t="s">
        <v>643</v>
      </c>
      <c r="D56" s="78">
        <v>30</v>
      </c>
      <c r="E56" s="78">
        <v>30</v>
      </c>
      <c r="F56" s="78">
        <v>30</v>
      </c>
      <c r="G56" s="78">
        <v>30</v>
      </c>
      <c r="H56" s="26">
        <v>120</v>
      </c>
      <c r="I56" s="9">
        <v>274</v>
      </c>
      <c r="J56" s="9">
        <v>32880</v>
      </c>
      <c r="K56" s="9"/>
      <c r="L56" s="7"/>
      <c r="M56" s="7"/>
      <c r="N56" s="9"/>
      <c r="O56" s="7"/>
      <c r="T56" s="5" t="s">
        <v>82</v>
      </c>
      <c r="W56" s="13"/>
    </row>
    <row r="57" spans="1:23" x14ac:dyDescent="0.25">
      <c r="A57" s="29" t="s">
        <v>190</v>
      </c>
      <c r="B57" s="70" t="s">
        <v>437</v>
      </c>
      <c r="C57" s="70" t="s">
        <v>644</v>
      </c>
      <c r="D57" s="78">
        <v>15</v>
      </c>
      <c r="E57" s="78">
        <v>15</v>
      </c>
      <c r="F57" s="78">
        <v>15</v>
      </c>
      <c r="G57" s="78">
        <v>15</v>
      </c>
      <c r="H57" s="26">
        <v>60</v>
      </c>
      <c r="I57" s="9">
        <v>215</v>
      </c>
      <c r="J57" s="9">
        <v>12900</v>
      </c>
      <c r="K57" s="9"/>
      <c r="L57" s="7"/>
      <c r="M57" s="7"/>
      <c r="N57" s="9"/>
      <c r="O57" s="7"/>
      <c r="T57" s="5" t="s">
        <v>83</v>
      </c>
      <c r="W57" s="13"/>
    </row>
    <row r="58" spans="1:23" x14ac:dyDescent="0.25">
      <c r="A58" s="29"/>
      <c r="B58" s="70" t="s">
        <v>561</v>
      </c>
      <c r="C58" s="70" t="s">
        <v>547</v>
      </c>
      <c r="D58" s="78">
        <v>12</v>
      </c>
      <c r="E58" s="78">
        <v>12</v>
      </c>
      <c r="F58" s="78">
        <v>12</v>
      </c>
      <c r="G58" s="78">
        <v>12</v>
      </c>
      <c r="H58" s="26">
        <v>48</v>
      </c>
      <c r="I58" s="9">
        <v>225</v>
      </c>
      <c r="J58" s="9">
        <v>10800</v>
      </c>
      <c r="K58" s="9"/>
      <c r="L58" s="7"/>
      <c r="M58" s="7"/>
      <c r="N58" s="9"/>
      <c r="O58" s="7"/>
      <c r="T58" s="5" t="s">
        <v>84</v>
      </c>
      <c r="W58" s="13"/>
    </row>
    <row r="59" spans="1:23" x14ac:dyDescent="0.25">
      <c r="A59" s="29"/>
      <c r="B59" s="70" t="s">
        <v>439</v>
      </c>
      <c r="C59" s="70" t="s">
        <v>643</v>
      </c>
      <c r="D59" s="78">
        <v>15</v>
      </c>
      <c r="E59" s="78">
        <v>15</v>
      </c>
      <c r="F59" s="78">
        <v>15</v>
      </c>
      <c r="G59" s="78">
        <v>15</v>
      </c>
      <c r="H59" s="26">
        <v>60</v>
      </c>
      <c r="I59" s="9">
        <v>120</v>
      </c>
      <c r="J59" s="9">
        <v>7200</v>
      </c>
      <c r="K59" s="9"/>
      <c r="L59" s="7"/>
      <c r="M59" s="7"/>
      <c r="N59" s="9"/>
      <c r="O59" s="7"/>
      <c r="T59" s="5" t="s">
        <v>85</v>
      </c>
      <c r="W59" s="13"/>
    </row>
    <row r="60" spans="1:23" x14ac:dyDescent="0.25">
      <c r="A60" s="29"/>
      <c r="B60" s="70" t="s">
        <v>562</v>
      </c>
      <c r="C60" s="70" t="s">
        <v>643</v>
      </c>
      <c r="D60" s="78">
        <v>45</v>
      </c>
      <c r="E60" s="78">
        <v>45</v>
      </c>
      <c r="F60" s="78">
        <v>45</v>
      </c>
      <c r="G60" s="78">
        <v>45</v>
      </c>
      <c r="H60" s="26">
        <v>180</v>
      </c>
      <c r="I60" s="9">
        <v>125</v>
      </c>
      <c r="J60" s="9">
        <v>21600</v>
      </c>
      <c r="K60" s="9"/>
      <c r="L60" s="7"/>
      <c r="M60" s="7"/>
      <c r="N60" s="9"/>
      <c r="O60" s="7"/>
      <c r="T60" s="5" t="s">
        <v>86</v>
      </c>
      <c r="W60" s="13"/>
    </row>
    <row r="61" spans="1:23" x14ac:dyDescent="0.25">
      <c r="A61" s="29"/>
      <c r="B61" s="70" t="s">
        <v>563</v>
      </c>
      <c r="C61" s="70" t="s">
        <v>547</v>
      </c>
      <c r="D61" s="78">
        <v>20</v>
      </c>
      <c r="E61" s="78">
        <v>20</v>
      </c>
      <c r="F61" s="78">
        <v>20</v>
      </c>
      <c r="G61" s="78">
        <v>20</v>
      </c>
      <c r="H61" s="26">
        <v>80</v>
      </c>
      <c r="I61" s="9">
        <v>130</v>
      </c>
      <c r="J61" s="9">
        <v>10400</v>
      </c>
      <c r="K61" s="9"/>
      <c r="L61" s="7"/>
      <c r="M61" s="7"/>
      <c r="N61" s="9"/>
      <c r="O61" s="7"/>
      <c r="T61" s="5" t="s">
        <v>87</v>
      </c>
      <c r="W61" s="13"/>
    </row>
    <row r="62" spans="1:23" x14ac:dyDescent="0.25">
      <c r="A62" s="29"/>
      <c r="B62" s="70" t="s">
        <v>564</v>
      </c>
      <c r="C62" s="70" t="s">
        <v>645</v>
      </c>
      <c r="D62" s="78">
        <v>6</v>
      </c>
      <c r="E62" s="78">
        <v>6</v>
      </c>
      <c r="F62" s="78">
        <v>6</v>
      </c>
      <c r="G62" s="78">
        <v>6</v>
      </c>
      <c r="H62" s="26">
        <v>24</v>
      </c>
      <c r="I62" s="9">
        <v>35</v>
      </c>
      <c r="J62" s="9">
        <v>840</v>
      </c>
      <c r="K62" s="9"/>
      <c r="L62" s="7"/>
      <c r="M62" s="7"/>
      <c r="N62" s="9"/>
      <c r="O62" s="7"/>
      <c r="T62" s="5" t="s">
        <v>89</v>
      </c>
      <c r="W62" s="13"/>
    </row>
    <row r="63" spans="1:23" x14ac:dyDescent="0.25">
      <c r="A63" s="29"/>
      <c r="B63" s="70" t="s">
        <v>565</v>
      </c>
      <c r="C63" s="70" t="s">
        <v>646</v>
      </c>
      <c r="D63" s="78">
        <v>6</v>
      </c>
      <c r="E63" s="78">
        <v>6</v>
      </c>
      <c r="F63" s="78">
        <v>6</v>
      </c>
      <c r="G63" s="78">
        <v>6</v>
      </c>
      <c r="H63" s="26">
        <v>24</v>
      </c>
      <c r="I63" s="9">
        <v>60</v>
      </c>
      <c r="J63" s="9">
        <v>1440</v>
      </c>
      <c r="K63" s="9"/>
      <c r="L63" s="7"/>
      <c r="M63" s="7"/>
      <c r="N63" s="9"/>
      <c r="O63" s="7"/>
      <c r="T63" s="5" t="s">
        <v>90</v>
      </c>
      <c r="W63" s="13"/>
    </row>
    <row r="64" spans="1:23" x14ac:dyDescent="0.25">
      <c r="A64" s="29"/>
      <c r="B64" s="70" t="s">
        <v>566</v>
      </c>
      <c r="C64" s="70" t="s">
        <v>646</v>
      </c>
      <c r="D64" s="78">
        <v>15</v>
      </c>
      <c r="E64" s="78">
        <v>15</v>
      </c>
      <c r="F64" s="78">
        <v>15</v>
      </c>
      <c r="G64" s="78">
        <v>15</v>
      </c>
      <c r="H64" s="26">
        <v>60</v>
      </c>
      <c r="I64" s="9">
        <v>20</v>
      </c>
      <c r="J64" s="9">
        <v>1200</v>
      </c>
      <c r="K64" s="9"/>
      <c r="L64" s="7"/>
      <c r="M64" s="7"/>
      <c r="N64" s="9"/>
      <c r="O64" s="7"/>
      <c r="T64" s="5" t="s">
        <v>91</v>
      </c>
      <c r="W64" s="13"/>
    </row>
    <row r="65" spans="1:23" x14ac:dyDescent="0.25">
      <c r="A65" s="29"/>
      <c r="B65" s="70" t="s">
        <v>567</v>
      </c>
      <c r="C65" s="73" t="s">
        <v>647</v>
      </c>
      <c r="D65" s="79" t="s">
        <v>658</v>
      </c>
      <c r="E65" s="79" t="s">
        <v>658</v>
      </c>
      <c r="F65" s="79" t="s">
        <v>658</v>
      </c>
      <c r="G65" s="79" t="s">
        <v>658</v>
      </c>
      <c r="H65" s="26">
        <f t="shared" ref="H65:H96" si="1">D65+E65+F65+G65</f>
        <v>80</v>
      </c>
      <c r="I65" s="9">
        <v>210</v>
      </c>
      <c r="J65" s="9">
        <v>16800</v>
      </c>
      <c r="K65" s="9"/>
      <c r="L65" s="7"/>
      <c r="M65" s="7"/>
      <c r="N65" s="9"/>
      <c r="O65" s="7"/>
      <c r="T65" s="5" t="s">
        <v>92</v>
      </c>
      <c r="W65" s="13"/>
    </row>
    <row r="66" spans="1:23" x14ac:dyDescent="0.25">
      <c r="A66" s="29"/>
      <c r="B66" s="70" t="s">
        <v>419</v>
      </c>
      <c r="C66" s="70" t="s">
        <v>647</v>
      </c>
      <c r="D66" s="78">
        <v>20</v>
      </c>
      <c r="E66" s="78">
        <v>20</v>
      </c>
      <c r="F66" s="78">
        <v>20</v>
      </c>
      <c r="G66" s="78">
        <v>20</v>
      </c>
      <c r="H66" s="26">
        <f t="shared" si="1"/>
        <v>80</v>
      </c>
      <c r="I66" s="9">
        <v>210</v>
      </c>
      <c r="J66" s="9">
        <v>16800</v>
      </c>
      <c r="K66" s="9"/>
      <c r="L66" s="7"/>
      <c r="M66" s="7"/>
      <c r="N66" s="9"/>
      <c r="O66" s="7"/>
      <c r="T66" s="5" t="s">
        <v>97</v>
      </c>
      <c r="W66" s="13"/>
    </row>
    <row r="67" spans="1:23" x14ac:dyDescent="0.25">
      <c r="A67" s="29"/>
      <c r="B67" s="70" t="s">
        <v>420</v>
      </c>
      <c r="C67" s="70" t="s">
        <v>647</v>
      </c>
      <c r="D67" s="78">
        <v>6</v>
      </c>
      <c r="E67" s="78">
        <v>6</v>
      </c>
      <c r="F67" s="78">
        <v>6</v>
      </c>
      <c r="G67" s="78">
        <v>6</v>
      </c>
      <c r="H67" s="26">
        <f t="shared" si="1"/>
        <v>24</v>
      </c>
      <c r="I67" s="9">
        <v>215</v>
      </c>
      <c r="J67" s="9">
        <v>239</v>
      </c>
      <c r="K67" s="9"/>
      <c r="L67" s="7"/>
      <c r="M67" s="7"/>
      <c r="N67" s="9"/>
      <c r="O67" s="7"/>
      <c r="T67" s="5" t="s">
        <v>98</v>
      </c>
      <c r="W67" s="13"/>
    </row>
    <row r="68" spans="1:23" x14ac:dyDescent="0.25">
      <c r="A68" s="29"/>
      <c r="B68" s="70" t="s">
        <v>568</v>
      </c>
      <c r="C68" s="70" t="s">
        <v>648</v>
      </c>
      <c r="D68" s="78">
        <v>3</v>
      </c>
      <c r="E68" s="78">
        <v>3</v>
      </c>
      <c r="F68" s="78">
        <v>3</v>
      </c>
      <c r="G68" s="78">
        <v>3</v>
      </c>
      <c r="H68" s="26">
        <f t="shared" si="1"/>
        <v>12</v>
      </c>
      <c r="I68" s="9">
        <v>180</v>
      </c>
      <c r="J68" s="9">
        <v>2160</v>
      </c>
      <c r="K68" s="9"/>
      <c r="L68" s="7"/>
      <c r="M68" s="7"/>
      <c r="N68" s="9"/>
      <c r="O68" s="7"/>
      <c r="T68" s="5" t="s">
        <v>100</v>
      </c>
      <c r="W68" s="13"/>
    </row>
    <row r="69" spans="1:23" x14ac:dyDescent="0.25">
      <c r="A69" s="29"/>
      <c r="B69" s="70" t="s">
        <v>569</v>
      </c>
      <c r="C69" s="70" t="s">
        <v>647</v>
      </c>
      <c r="D69" s="78">
        <v>6</v>
      </c>
      <c r="E69" s="78">
        <v>6</v>
      </c>
      <c r="F69" s="78">
        <v>6</v>
      </c>
      <c r="G69" s="78">
        <v>6</v>
      </c>
      <c r="H69" s="26">
        <f t="shared" si="1"/>
        <v>24</v>
      </c>
      <c r="I69" s="9">
        <v>235</v>
      </c>
      <c r="J69" s="9">
        <v>5640</v>
      </c>
      <c r="K69" s="9"/>
      <c r="L69" s="7"/>
      <c r="M69" s="7"/>
      <c r="N69" s="9"/>
      <c r="O69" s="7"/>
      <c r="T69" s="5" t="s">
        <v>101</v>
      </c>
      <c r="W69" s="13"/>
    </row>
    <row r="70" spans="1:23" x14ac:dyDescent="0.25">
      <c r="A70" s="29"/>
      <c r="B70" s="70" t="s">
        <v>570</v>
      </c>
      <c r="C70" s="70" t="s">
        <v>649</v>
      </c>
      <c r="D70" s="78">
        <v>8</v>
      </c>
      <c r="E70" s="78">
        <v>8</v>
      </c>
      <c r="F70" s="78">
        <v>8</v>
      </c>
      <c r="G70" s="78">
        <v>8</v>
      </c>
      <c r="H70" s="26">
        <f t="shared" si="1"/>
        <v>32</v>
      </c>
      <c r="I70" s="9">
        <v>800</v>
      </c>
      <c r="J70" s="9">
        <v>25600</v>
      </c>
      <c r="K70" s="9"/>
      <c r="L70" s="7"/>
      <c r="M70" s="7"/>
      <c r="N70" s="9"/>
      <c r="O70" s="7"/>
      <c r="T70" s="5" t="s">
        <v>102</v>
      </c>
      <c r="W70" s="13"/>
    </row>
    <row r="71" spans="1:23" x14ac:dyDescent="0.25">
      <c r="A71" s="13"/>
      <c r="B71" s="70" t="s">
        <v>487</v>
      </c>
      <c r="C71" s="70" t="s">
        <v>649</v>
      </c>
      <c r="D71" s="78">
        <v>30</v>
      </c>
      <c r="E71" s="78">
        <v>30</v>
      </c>
      <c r="F71" s="78">
        <v>30</v>
      </c>
      <c r="G71" s="78">
        <v>30</v>
      </c>
      <c r="H71" s="26">
        <f t="shared" si="1"/>
        <v>120</v>
      </c>
      <c r="I71" s="9">
        <v>900</v>
      </c>
      <c r="J71" s="9">
        <v>108000</v>
      </c>
      <c r="K71" s="9"/>
      <c r="L71" s="7"/>
      <c r="M71" s="7"/>
      <c r="N71" s="9"/>
      <c r="O71" s="7"/>
      <c r="T71" s="5" t="s">
        <v>103</v>
      </c>
      <c r="W71" s="13"/>
    </row>
    <row r="72" spans="1:23" x14ac:dyDescent="0.25">
      <c r="A72" s="29"/>
      <c r="B72" s="70" t="s">
        <v>571</v>
      </c>
      <c r="C72" s="70" t="s">
        <v>649</v>
      </c>
      <c r="D72" s="78">
        <v>9</v>
      </c>
      <c r="E72" s="78">
        <v>9</v>
      </c>
      <c r="F72" s="78">
        <v>9</v>
      </c>
      <c r="G72" s="78">
        <v>9</v>
      </c>
      <c r="H72" s="26">
        <f t="shared" si="1"/>
        <v>36</v>
      </c>
      <c r="I72" s="9">
        <v>1000</v>
      </c>
      <c r="J72" s="9">
        <v>36000</v>
      </c>
      <c r="K72" s="9"/>
      <c r="L72" s="7"/>
      <c r="M72" s="7"/>
      <c r="N72" s="9"/>
      <c r="O72" s="7"/>
      <c r="T72" s="5" t="s">
        <v>105</v>
      </c>
      <c r="W72" s="13"/>
    </row>
    <row r="73" spans="1:23" x14ac:dyDescent="0.25">
      <c r="A73" s="29"/>
      <c r="B73" s="70" t="s">
        <v>572</v>
      </c>
      <c r="C73" s="70" t="s">
        <v>547</v>
      </c>
      <c r="D73" s="78">
        <v>4</v>
      </c>
      <c r="E73" s="78">
        <v>4</v>
      </c>
      <c r="F73" s="78">
        <v>4</v>
      </c>
      <c r="G73" s="78">
        <v>4</v>
      </c>
      <c r="H73" s="26">
        <f t="shared" si="1"/>
        <v>16</v>
      </c>
      <c r="I73" s="9">
        <v>1100</v>
      </c>
      <c r="J73" s="9">
        <v>17600</v>
      </c>
      <c r="K73" s="9"/>
      <c r="L73" s="7"/>
      <c r="M73" s="7"/>
      <c r="N73" s="9"/>
      <c r="O73" s="7"/>
      <c r="T73" s="5" t="s">
        <v>108</v>
      </c>
      <c r="W73" s="13"/>
    </row>
    <row r="74" spans="1:23" x14ac:dyDescent="0.25">
      <c r="A74" s="29" t="s">
        <v>190</v>
      </c>
      <c r="B74" s="70" t="s">
        <v>573</v>
      </c>
      <c r="C74" s="70" t="s">
        <v>649</v>
      </c>
      <c r="D74" s="78">
        <v>6</v>
      </c>
      <c r="E74" s="78">
        <v>6</v>
      </c>
      <c r="F74" s="78">
        <v>6</v>
      </c>
      <c r="G74" s="78">
        <v>6</v>
      </c>
      <c r="H74" s="26">
        <f t="shared" si="1"/>
        <v>24</v>
      </c>
      <c r="I74" s="9">
        <v>65</v>
      </c>
      <c r="J74" s="9">
        <v>1560</v>
      </c>
      <c r="K74" s="9"/>
      <c r="L74" s="7"/>
      <c r="M74" s="7"/>
      <c r="N74" s="9"/>
      <c r="O74" s="7"/>
      <c r="T74" s="5" t="s">
        <v>109</v>
      </c>
      <c r="W74" s="13"/>
    </row>
    <row r="75" spans="1:23" x14ac:dyDescent="0.25">
      <c r="A75" s="29"/>
      <c r="B75" s="70" t="s">
        <v>574</v>
      </c>
      <c r="C75" s="70" t="s">
        <v>649</v>
      </c>
      <c r="D75" s="78">
        <v>6</v>
      </c>
      <c r="E75" s="78">
        <v>6</v>
      </c>
      <c r="F75" s="78">
        <v>6</v>
      </c>
      <c r="G75" s="78">
        <v>6</v>
      </c>
      <c r="H75" s="26">
        <f t="shared" si="1"/>
        <v>24</v>
      </c>
      <c r="I75" s="9">
        <v>85</v>
      </c>
      <c r="J75" s="9">
        <v>2040</v>
      </c>
      <c r="K75" s="9"/>
      <c r="L75" s="7"/>
      <c r="M75" s="7"/>
      <c r="N75" s="9"/>
      <c r="O75" s="7"/>
      <c r="T75" s="5" t="s">
        <v>110</v>
      </c>
      <c r="W75" s="13"/>
    </row>
    <row r="76" spans="1:23" x14ac:dyDescent="0.25">
      <c r="A76" s="29"/>
      <c r="B76" s="70" t="s">
        <v>575</v>
      </c>
      <c r="C76" s="70" t="s">
        <v>547</v>
      </c>
      <c r="D76" s="78">
        <v>9</v>
      </c>
      <c r="E76" s="78">
        <v>9</v>
      </c>
      <c r="F76" s="78">
        <v>9</v>
      </c>
      <c r="G76" s="78">
        <v>9</v>
      </c>
      <c r="H76" s="26">
        <f t="shared" si="1"/>
        <v>36</v>
      </c>
      <c r="I76" s="9">
        <v>850</v>
      </c>
      <c r="J76" s="9">
        <v>30600</v>
      </c>
      <c r="K76" s="9"/>
      <c r="L76" s="7"/>
      <c r="M76" s="7"/>
      <c r="N76" s="9"/>
      <c r="O76" s="7"/>
      <c r="T76" s="5" t="s">
        <v>112</v>
      </c>
      <c r="W76" s="13"/>
    </row>
    <row r="77" spans="1:23" x14ac:dyDescent="0.25">
      <c r="A77" s="29"/>
      <c r="B77" s="70" t="s">
        <v>576</v>
      </c>
      <c r="C77" s="70" t="s">
        <v>547</v>
      </c>
      <c r="D77" s="78">
        <v>9</v>
      </c>
      <c r="E77" s="78">
        <v>9</v>
      </c>
      <c r="F77" s="78">
        <v>9</v>
      </c>
      <c r="G77" s="78">
        <v>9</v>
      </c>
      <c r="H77" s="26">
        <f t="shared" si="1"/>
        <v>36</v>
      </c>
      <c r="I77" s="9">
        <v>950</v>
      </c>
      <c r="J77" s="9">
        <v>34200</v>
      </c>
      <c r="K77" s="9"/>
      <c r="L77" s="7"/>
      <c r="M77" s="7"/>
      <c r="N77" s="9"/>
      <c r="O77" s="7"/>
      <c r="T77" s="5" t="s">
        <v>113</v>
      </c>
      <c r="W77" s="13"/>
    </row>
    <row r="78" spans="1:23" x14ac:dyDescent="0.25">
      <c r="A78" s="29"/>
      <c r="B78" s="70" t="s">
        <v>577</v>
      </c>
      <c r="C78" s="70" t="s">
        <v>547</v>
      </c>
      <c r="D78" s="78">
        <v>9</v>
      </c>
      <c r="E78" s="78">
        <v>9</v>
      </c>
      <c r="F78" s="78">
        <v>9</v>
      </c>
      <c r="G78" s="78">
        <v>9</v>
      </c>
      <c r="H78" s="26">
        <f t="shared" si="1"/>
        <v>36</v>
      </c>
      <c r="I78" s="9">
        <v>950</v>
      </c>
      <c r="J78" s="9">
        <v>34200</v>
      </c>
      <c r="K78" s="9"/>
      <c r="L78" s="7"/>
      <c r="M78" s="7"/>
      <c r="N78" s="9"/>
      <c r="O78" s="7"/>
      <c r="T78" s="5" t="s">
        <v>114</v>
      </c>
      <c r="W78" s="13"/>
    </row>
    <row r="79" spans="1:23" x14ac:dyDescent="0.25">
      <c r="A79" s="29"/>
      <c r="B79" s="70" t="s">
        <v>492</v>
      </c>
      <c r="C79" s="70" t="s">
        <v>547</v>
      </c>
      <c r="D79" s="78">
        <v>12</v>
      </c>
      <c r="E79" s="78">
        <v>12</v>
      </c>
      <c r="F79" s="78">
        <v>12</v>
      </c>
      <c r="G79" s="78">
        <v>12</v>
      </c>
      <c r="H79" s="26">
        <f t="shared" si="1"/>
        <v>48</v>
      </c>
      <c r="I79" s="9">
        <v>785</v>
      </c>
      <c r="J79" s="9">
        <v>37680</v>
      </c>
      <c r="K79" s="9"/>
      <c r="L79" s="7"/>
      <c r="M79" s="7"/>
      <c r="N79" s="9"/>
      <c r="O79" s="7"/>
      <c r="T79" s="5" t="s">
        <v>115</v>
      </c>
      <c r="W79" s="13"/>
    </row>
    <row r="80" spans="1:23" x14ac:dyDescent="0.25">
      <c r="A80" s="29"/>
      <c r="B80" s="70" t="s">
        <v>490</v>
      </c>
      <c r="C80" s="70" t="s">
        <v>547</v>
      </c>
      <c r="D80" s="78">
        <v>20</v>
      </c>
      <c r="E80" s="78">
        <v>20</v>
      </c>
      <c r="F80" s="78">
        <v>20</v>
      </c>
      <c r="G80" s="78">
        <v>20</v>
      </c>
      <c r="H80" s="26">
        <f t="shared" si="1"/>
        <v>80</v>
      </c>
      <c r="I80" s="9">
        <v>845</v>
      </c>
      <c r="J80" s="9">
        <v>67600</v>
      </c>
      <c r="K80" s="9"/>
      <c r="L80" s="7"/>
      <c r="M80" s="7"/>
      <c r="N80" s="9"/>
      <c r="O80" s="7"/>
      <c r="T80" s="5" t="s">
        <v>116</v>
      </c>
      <c r="W80" s="13"/>
    </row>
    <row r="81" spans="1:23" x14ac:dyDescent="0.25">
      <c r="A81" s="29"/>
      <c r="B81" s="70" t="s">
        <v>489</v>
      </c>
      <c r="C81" s="70" t="s">
        <v>547</v>
      </c>
      <c r="D81" s="78">
        <v>18</v>
      </c>
      <c r="E81" s="78">
        <v>18</v>
      </c>
      <c r="F81" s="78">
        <v>18</v>
      </c>
      <c r="G81" s="78">
        <v>18</v>
      </c>
      <c r="H81" s="26">
        <f t="shared" si="1"/>
        <v>72</v>
      </c>
      <c r="I81" s="9">
        <v>960</v>
      </c>
      <c r="J81" s="9">
        <v>69120</v>
      </c>
      <c r="K81" s="9"/>
      <c r="L81" s="7"/>
      <c r="M81" s="7"/>
      <c r="N81" s="9"/>
      <c r="O81" s="7"/>
      <c r="T81" s="5" t="s">
        <v>117</v>
      </c>
      <c r="W81" s="13"/>
    </row>
    <row r="82" spans="1:23" x14ac:dyDescent="0.25">
      <c r="A82" s="29"/>
      <c r="B82" s="70" t="s">
        <v>486</v>
      </c>
      <c r="C82" s="70" t="s">
        <v>547</v>
      </c>
      <c r="D82" s="78">
        <v>72</v>
      </c>
      <c r="E82" s="78">
        <v>72</v>
      </c>
      <c r="F82" s="78">
        <v>72</v>
      </c>
      <c r="G82" s="78">
        <v>72</v>
      </c>
      <c r="H82" s="26">
        <f t="shared" si="1"/>
        <v>288</v>
      </c>
      <c r="I82" s="9">
        <v>725</v>
      </c>
      <c r="J82" s="9">
        <f>'PACC - SNCC.F.053 (3)'!$H82*'PACC - SNCC.F.053 (3)'!$I82</f>
        <v>208800</v>
      </c>
      <c r="K82" s="9"/>
      <c r="L82" s="7"/>
      <c r="M82" s="7"/>
      <c r="N82" s="9"/>
      <c r="O82" s="7"/>
      <c r="T82" s="5" t="s">
        <v>118</v>
      </c>
      <c r="W82" s="13"/>
    </row>
    <row r="83" spans="1:23" x14ac:dyDescent="0.25">
      <c r="A83" s="29"/>
      <c r="B83" s="70" t="s">
        <v>578</v>
      </c>
      <c r="C83" s="70" t="s">
        <v>547</v>
      </c>
      <c r="D83" s="78">
        <v>60</v>
      </c>
      <c r="E83" s="78">
        <v>60</v>
      </c>
      <c r="F83" s="78">
        <v>60</v>
      </c>
      <c r="G83" s="78">
        <v>60</v>
      </c>
      <c r="H83" s="26">
        <f t="shared" si="1"/>
        <v>240</v>
      </c>
      <c r="I83" s="9">
        <v>985</v>
      </c>
      <c r="J83" s="9">
        <f>'PACC - SNCC.F.053 (3)'!$H83*'PACC - SNCC.F.053 (3)'!$I83</f>
        <v>236400</v>
      </c>
      <c r="K83" s="9"/>
      <c r="L83" s="7"/>
      <c r="M83" s="7"/>
      <c r="N83" s="9"/>
      <c r="O83" s="7"/>
      <c r="T83" s="5" t="s">
        <v>119</v>
      </c>
      <c r="W83" s="13"/>
    </row>
    <row r="84" spans="1:23" x14ac:dyDescent="0.25">
      <c r="A84" s="29"/>
      <c r="B84" s="70" t="s">
        <v>579</v>
      </c>
      <c r="C84" s="70" t="s">
        <v>547</v>
      </c>
      <c r="D84" s="78">
        <v>12</v>
      </c>
      <c r="E84" s="78">
        <v>12</v>
      </c>
      <c r="F84" s="78">
        <v>12</v>
      </c>
      <c r="G84" s="78">
        <v>12</v>
      </c>
      <c r="H84" s="26">
        <f t="shared" si="1"/>
        <v>48</v>
      </c>
      <c r="I84" s="9">
        <v>110</v>
      </c>
      <c r="J84" s="9">
        <f>'PACC - SNCC.F.053 (3)'!$H84*'PACC - SNCC.F.053 (3)'!$I84</f>
        <v>5280</v>
      </c>
      <c r="K84" s="9"/>
      <c r="L84" s="7"/>
      <c r="M84" s="7"/>
      <c r="N84" s="9"/>
      <c r="O84" s="7"/>
      <c r="T84" s="5" t="s">
        <v>120</v>
      </c>
      <c r="W84" s="13"/>
    </row>
    <row r="85" spans="1:23" x14ac:dyDescent="0.25">
      <c r="A85" s="29"/>
      <c r="B85" s="70" t="s">
        <v>491</v>
      </c>
      <c r="C85" s="70" t="s">
        <v>547</v>
      </c>
      <c r="D85" s="78">
        <v>12</v>
      </c>
      <c r="E85" s="78">
        <v>12</v>
      </c>
      <c r="F85" s="78">
        <v>12</v>
      </c>
      <c r="G85" s="78">
        <v>12</v>
      </c>
      <c r="H85" s="26">
        <f t="shared" si="1"/>
        <v>48</v>
      </c>
      <c r="I85" s="9">
        <v>960</v>
      </c>
      <c r="J85" s="9">
        <f>'PACC - SNCC.F.053 (3)'!$H85*'PACC - SNCC.F.053 (3)'!$I85</f>
        <v>46080</v>
      </c>
      <c r="K85" s="9"/>
      <c r="L85" s="7"/>
      <c r="M85" s="7"/>
      <c r="N85" s="9"/>
      <c r="O85" s="7"/>
      <c r="T85" s="5" t="s">
        <v>121</v>
      </c>
      <c r="W85" s="13"/>
    </row>
    <row r="86" spans="1:23" x14ac:dyDescent="0.25">
      <c r="A86" s="29"/>
      <c r="B86" s="70" t="s">
        <v>580</v>
      </c>
      <c r="C86" s="70" t="s">
        <v>547</v>
      </c>
      <c r="D86" s="78">
        <v>3</v>
      </c>
      <c r="E86" s="78">
        <v>3</v>
      </c>
      <c r="F86" s="78">
        <v>3</v>
      </c>
      <c r="G86" s="78">
        <v>3</v>
      </c>
      <c r="H86" s="26">
        <f t="shared" si="1"/>
        <v>12</v>
      </c>
      <c r="I86" s="9">
        <v>875</v>
      </c>
      <c r="J86" s="9">
        <f>'PACC - SNCC.F.053 (3)'!$H86*'PACC - SNCC.F.053 (3)'!$I86</f>
        <v>10500</v>
      </c>
      <c r="K86" s="9"/>
      <c r="L86" s="7"/>
      <c r="M86" s="7"/>
      <c r="N86" s="9"/>
      <c r="O86" s="7"/>
      <c r="T86" s="5" t="s">
        <v>122</v>
      </c>
    </row>
    <row r="87" spans="1:23" x14ac:dyDescent="0.25">
      <c r="A87" s="29"/>
      <c r="B87" s="70" t="s">
        <v>488</v>
      </c>
      <c r="C87" s="70" t="s">
        <v>547</v>
      </c>
      <c r="D87" s="78">
        <v>3</v>
      </c>
      <c r="E87" s="78">
        <v>3</v>
      </c>
      <c r="F87" s="78">
        <v>3</v>
      </c>
      <c r="G87" s="78">
        <v>3</v>
      </c>
      <c r="H87" s="26">
        <f t="shared" si="1"/>
        <v>12</v>
      </c>
      <c r="I87" s="9">
        <v>900</v>
      </c>
      <c r="J87" s="9">
        <f>'PACC - SNCC.F.053 (3)'!$H87*'PACC - SNCC.F.053 (3)'!$I87</f>
        <v>10800</v>
      </c>
      <c r="K87" s="9"/>
      <c r="L87" s="7"/>
      <c r="M87" s="7"/>
      <c r="N87" s="9"/>
      <c r="O87" s="7"/>
      <c r="T87" s="5" t="s">
        <v>123</v>
      </c>
    </row>
    <row r="88" spans="1:23" x14ac:dyDescent="0.25">
      <c r="A88" s="29"/>
      <c r="B88" s="70" t="s">
        <v>581</v>
      </c>
      <c r="C88" s="70" t="s">
        <v>547</v>
      </c>
      <c r="D88" s="78">
        <v>36</v>
      </c>
      <c r="E88" s="78">
        <v>36</v>
      </c>
      <c r="F88" s="78">
        <v>36</v>
      </c>
      <c r="G88" s="78">
        <v>36</v>
      </c>
      <c r="H88" s="26">
        <f t="shared" si="1"/>
        <v>144</v>
      </c>
      <c r="I88" s="9">
        <v>990</v>
      </c>
      <c r="J88" s="9">
        <f>'PACC - SNCC.F.053 (3)'!$H88*'PACC - SNCC.F.053 (3)'!$I88</f>
        <v>142560</v>
      </c>
      <c r="K88" s="9"/>
      <c r="L88" s="7"/>
      <c r="M88" s="7"/>
      <c r="N88" s="9"/>
      <c r="O88" s="7"/>
      <c r="T88" s="5" t="s">
        <v>126</v>
      </c>
    </row>
    <row r="89" spans="1:23" x14ac:dyDescent="0.25">
      <c r="A89" s="29"/>
      <c r="B89" s="70" t="s">
        <v>493</v>
      </c>
      <c r="C89" s="70" t="s">
        <v>547</v>
      </c>
      <c r="D89" s="78">
        <v>30</v>
      </c>
      <c r="E89" s="78">
        <v>30</v>
      </c>
      <c r="F89" s="78">
        <v>30</v>
      </c>
      <c r="G89" s="78">
        <v>30</v>
      </c>
      <c r="H89" s="26">
        <f t="shared" si="1"/>
        <v>120</v>
      </c>
      <c r="I89" s="9">
        <v>790</v>
      </c>
      <c r="J89" s="9">
        <f>'PACC - SNCC.F.053 (3)'!$H89*'PACC - SNCC.F.053 (3)'!$I89</f>
        <v>94800</v>
      </c>
      <c r="K89" s="9"/>
      <c r="L89" s="7"/>
      <c r="M89" s="7"/>
      <c r="N89" s="9"/>
      <c r="O89" s="7"/>
      <c r="T89" s="5" t="s">
        <v>127</v>
      </c>
    </row>
    <row r="90" spans="1:23" x14ac:dyDescent="0.25">
      <c r="A90" s="29"/>
      <c r="B90" s="70" t="s">
        <v>582</v>
      </c>
      <c r="C90" s="70" t="s">
        <v>547</v>
      </c>
      <c r="D90" s="78">
        <v>12</v>
      </c>
      <c r="E90" s="78">
        <v>12</v>
      </c>
      <c r="F90" s="78">
        <v>12</v>
      </c>
      <c r="G90" s="78">
        <v>12</v>
      </c>
      <c r="H90" s="26">
        <f t="shared" si="1"/>
        <v>48</v>
      </c>
      <c r="I90" s="9">
        <v>35</v>
      </c>
      <c r="J90" s="9">
        <f>'PACC - SNCC.F.053 (3)'!$H90*'PACC - SNCC.F.053 (3)'!$I90</f>
        <v>1680</v>
      </c>
      <c r="K90" s="9"/>
      <c r="L90" s="7"/>
      <c r="M90" s="7"/>
      <c r="N90" s="9"/>
      <c r="O90" s="7"/>
      <c r="T90" s="5" t="s">
        <v>128</v>
      </c>
    </row>
    <row r="91" spans="1:23" x14ac:dyDescent="0.25">
      <c r="A91" s="29"/>
      <c r="B91" s="70" t="s">
        <v>494</v>
      </c>
      <c r="C91" s="70" t="s">
        <v>547</v>
      </c>
      <c r="D91" s="78">
        <v>15</v>
      </c>
      <c r="E91" s="78">
        <v>15</v>
      </c>
      <c r="F91" s="78">
        <v>15</v>
      </c>
      <c r="G91" s="78">
        <v>15</v>
      </c>
      <c r="H91" s="26">
        <f t="shared" si="1"/>
        <v>60</v>
      </c>
      <c r="I91" s="9">
        <v>30</v>
      </c>
      <c r="J91" s="9">
        <f>'PACC - SNCC.F.053 (3)'!$H91*'PACC - SNCC.F.053 (3)'!$I91</f>
        <v>1800</v>
      </c>
      <c r="K91" s="9"/>
      <c r="L91" s="7"/>
      <c r="M91" s="7"/>
      <c r="N91" s="9"/>
      <c r="O91" s="7"/>
      <c r="T91" s="5" t="s">
        <v>129</v>
      </c>
    </row>
    <row r="92" spans="1:23" x14ac:dyDescent="0.25">
      <c r="A92" s="29"/>
      <c r="B92" s="70" t="s">
        <v>583</v>
      </c>
      <c r="C92" s="70" t="s">
        <v>547</v>
      </c>
      <c r="D92" s="78">
        <v>15</v>
      </c>
      <c r="E92" s="78">
        <v>15</v>
      </c>
      <c r="F92" s="78">
        <v>15</v>
      </c>
      <c r="G92" s="78">
        <v>15</v>
      </c>
      <c r="H92" s="26">
        <f t="shared" si="1"/>
        <v>60</v>
      </c>
      <c r="I92" s="9">
        <v>65</v>
      </c>
      <c r="J92" s="9">
        <f>'PACC - SNCC.F.053 (3)'!$H92*'PACC - SNCC.F.053 (3)'!$I92</f>
        <v>3900</v>
      </c>
      <c r="K92" s="9"/>
      <c r="L92" s="7"/>
      <c r="M92" s="7"/>
      <c r="N92" s="9"/>
      <c r="O92" s="7"/>
      <c r="T92" s="5" t="s">
        <v>130</v>
      </c>
    </row>
    <row r="93" spans="1:23" x14ac:dyDescent="0.25">
      <c r="A93" s="29"/>
      <c r="B93" s="70" t="s">
        <v>584</v>
      </c>
      <c r="C93" s="70" t="s">
        <v>547</v>
      </c>
      <c r="D93" s="78">
        <v>8</v>
      </c>
      <c r="E93" s="78">
        <v>8</v>
      </c>
      <c r="F93" s="78">
        <v>8</v>
      </c>
      <c r="G93" s="78">
        <v>8</v>
      </c>
      <c r="H93" s="26">
        <f t="shared" si="1"/>
        <v>32</v>
      </c>
      <c r="I93" s="9">
        <v>165</v>
      </c>
      <c r="J93" s="9">
        <f>'PACC - SNCC.F.053 (3)'!$H93*'PACC - SNCC.F.053 (3)'!$I93</f>
        <v>5280</v>
      </c>
      <c r="K93" s="9"/>
      <c r="L93" s="7"/>
      <c r="M93" s="7"/>
      <c r="N93" s="9"/>
      <c r="O93" s="7"/>
      <c r="T93" s="5" t="s">
        <v>133</v>
      </c>
    </row>
    <row r="94" spans="1:23" x14ac:dyDescent="0.25">
      <c r="A94" s="29"/>
      <c r="B94" s="70" t="s">
        <v>585</v>
      </c>
      <c r="C94" s="70" t="s">
        <v>547</v>
      </c>
      <c r="D94" s="78">
        <v>18</v>
      </c>
      <c r="E94" s="78">
        <v>18</v>
      </c>
      <c r="F94" s="78">
        <v>18</v>
      </c>
      <c r="G94" s="78">
        <v>18</v>
      </c>
      <c r="H94" s="26">
        <f t="shared" si="1"/>
        <v>72</v>
      </c>
      <c r="I94" s="9">
        <v>30</v>
      </c>
      <c r="J94" s="9">
        <f>'PACC - SNCC.F.053 (3)'!$H94*'PACC - SNCC.F.053 (3)'!$I94</f>
        <v>2160</v>
      </c>
      <c r="K94" s="9"/>
      <c r="L94" s="7"/>
      <c r="M94" s="7"/>
      <c r="N94" s="9"/>
      <c r="O94" s="7"/>
      <c r="T94" s="5" t="s">
        <v>134</v>
      </c>
    </row>
    <row r="95" spans="1:23" x14ac:dyDescent="0.25">
      <c r="A95" s="29"/>
      <c r="B95" s="70" t="s">
        <v>586</v>
      </c>
      <c r="C95" s="70" t="s">
        <v>547</v>
      </c>
      <c r="D95" s="78">
        <v>30</v>
      </c>
      <c r="E95" s="78">
        <v>30</v>
      </c>
      <c r="F95" s="78">
        <v>30</v>
      </c>
      <c r="G95" s="78">
        <v>30</v>
      </c>
      <c r="H95" s="26">
        <f t="shared" si="1"/>
        <v>120</v>
      </c>
      <c r="I95" s="9">
        <v>15</v>
      </c>
      <c r="J95" s="9">
        <f>'PACC - SNCC.F.053 (3)'!$H95*'PACC - SNCC.F.053 (3)'!$I95</f>
        <v>1800</v>
      </c>
      <c r="K95" s="9"/>
      <c r="L95" s="7"/>
      <c r="M95" s="7"/>
      <c r="N95" s="9"/>
      <c r="O95" s="7"/>
      <c r="T95" s="5" t="s">
        <v>135</v>
      </c>
    </row>
    <row r="96" spans="1:23" x14ac:dyDescent="0.25">
      <c r="A96" s="29"/>
      <c r="B96" s="70" t="s">
        <v>587</v>
      </c>
      <c r="C96" s="70" t="s">
        <v>555</v>
      </c>
      <c r="D96" s="78">
        <v>18</v>
      </c>
      <c r="E96" s="78">
        <v>18</v>
      </c>
      <c r="F96" s="78">
        <v>18</v>
      </c>
      <c r="G96" s="78">
        <v>18</v>
      </c>
      <c r="H96" s="26">
        <f t="shared" si="1"/>
        <v>72</v>
      </c>
      <c r="I96" s="9">
        <v>80</v>
      </c>
      <c r="J96" s="9">
        <f>'PACC - SNCC.F.053 (3)'!$H96*'PACC - SNCC.F.053 (3)'!$I96</f>
        <v>5760</v>
      </c>
      <c r="K96" s="9"/>
      <c r="L96" s="7"/>
      <c r="M96" s="7"/>
      <c r="N96" s="9"/>
      <c r="O96" s="7"/>
      <c r="T96" s="5" t="s">
        <v>136</v>
      </c>
    </row>
    <row r="97" spans="1:20" x14ac:dyDescent="0.25">
      <c r="A97" s="29"/>
      <c r="B97" s="70" t="s">
        <v>588</v>
      </c>
      <c r="C97" s="70" t="s">
        <v>547</v>
      </c>
      <c r="D97" s="78">
        <v>96</v>
      </c>
      <c r="E97" s="78">
        <v>96</v>
      </c>
      <c r="F97" s="78">
        <v>96</v>
      </c>
      <c r="G97" s="78">
        <v>96</v>
      </c>
      <c r="H97" s="26">
        <f t="shared" ref="H97:H109" si="2">D97+E97+F97+G97</f>
        <v>384</v>
      </c>
      <c r="I97" s="9">
        <v>30</v>
      </c>
      <c r="J97" s="9">
        <f>'PACC - SNCC.F.053 (3)'!$H97*'PACC - SNCC.F.053 (3)'!$I97</f>
        <v>11520</v>
      </c>
      <c r="K97" s="9"/>
      <c r="L97" s="7"/>
      <c r="M97" s="7"/>
      <c r="N97" s="9"/>
      <c r="O97" s="7"/>
      <c r="T97" s="5" t="s">
        <v>138</v>
      </c>
    </row>
    <row r="98" spans="1:20" x14ac:dyDescent="0.25">
      <c r="A98" s="29"/>
      <c r="B98" s="70" t="s">
        <v>589</v>
      </c>
      <c r="C98" s="70" t="s">
        <v>547</v>
      </c>
      <c r="D98" s="78">
        <v>180</v>
      </c>
      <c r="E98" s="78">
        <v>180</v>
      </c>
      <c r="F98" s="78">
        <v>180</v>
      </c>
      <c r="G98" s="78">
        <v>180</v>
      </c>
      <c r="H98" s="26">
        <f t="shared" si="2"/>
        <v>720</v>
      </c>
      <c r="I98" s="9">
        <v>25</v>
      </c>
      <c r="J98" s="9">
        <f>'PACC - SNCC.F.053 (3)'!$H98*'PACC - SNCC.F.053 (3)'!$I98</f>
        <v>18000</v>
      </c>
      <c r="K98" s="9"/>
      <c r="L98" s="7"/>
      <c r="M98" s="7"/>
      <c r="N98" s="9"/>
      <c r="O98" s="7"/>
      <c r="T98" s="5" t="s">
        <v>142</v>
      </c>
    </row>
    <row r="99" spans="1:20" x14ac:dyDescent="0.25">
      <c r="A99" s="29"/>
      <c r="B99" s="70" t="s">
        <v>590</v>
      </c>
      <c r="C99" s="70" t="s">
        <v>547</v>
      </c>
      <c r="D99" s="78">
        <v>24</v>
      </c>
      <c r="E99" s="78">
        <v>24</v>
      </c>
      <c r="F99" s="78">
        <v>24</v>
      </c>
      <c r="G99" s="78">
        <v>24</v>
      </c>
      <c r="H99" s="26">
        <f t="shared" si="2"/>
        <v>96</v>
      </c>
      <c r="I99" s="9">
        <v>28</v>
      </c>
      <c r="J99" s="9">
        <f>'PACC - SNCC.F.053 (3)'!$H99*'PACC - SNCC.F.053 (3)'!$I99</f>
        <v>2688</v>
      </c>
      <c r="K99" s="9"/>
      <c r="L99" s="7"/>
      <c r="M99" s="7"/>
      <c r="N99" s="9"/>
      <c r="O99" s="7"/>
      <c r="T99" s="5" t="s">
        <v>144</v>
      </c>
    </row>
    <row r="100" spans="1:20" x14ac:dyDescent="0.25">
      <c r="A100" s="29" t="s">
        <v>54</v>
      </c>
      <c r="B100" s="70" t="s">
        <v>591</v>
      </c>
      <c r="C100" s="70" t="s">
        <v>650</v>
      </c>
      <c r="D100" s="78">
        <v>8</v>
      </c>
      <c r="E100" s="78">
        <v>8</v>
      </c>
      <c r="F100" s="78">
        <v>8</v>
      </c>
      <c r="G100" s="78">
        <v>8</v>
      </c>
      <c r="H100" s="26">
        <f t="shared" si="2"/>
        <v>32</v>
      </c>
      <c r="I100" s="9">
        <v>240</v>
      </c>
      <c r="J100" s="9">
        <f>'PACC - SNCC.F.053 (3)'!$H100*'PACC - SNCC.F.053 (3)'!$I100</f>
        <v>7680</v>
      </c>
      <c r="K100" s="9"/>
      <c r="L100" s="7"/>
      <c r="M100" s="7"/>
      <c r="N100" s="9"/>
      <c r="O100" s="7"/>
      <c r="T100" s="5" t="s">
        <v>147</v>
      </c>
    </row>
    <row r="101" spans="1:20" x14ac:dyDescent="0.25">
      <c r="A101" s="29"/>
      <c r="B101" s="70" t="s">
        <v>592</v>
      </c>
      <c r="C101" s="70" t="s">
        <v>547</v>
      </c>
      <c r="D101" s="78">
        <v>12</v>
      </c>
      <c r="E101" s="78">
        <v>12</v>
      </c>
      <c r="F101" s="78">
        <v>12</v>
      </c>
      <c r="G101" s="78">
        <v>12</v>
      </c>
      <c r="H101" s="26">
        <f t="shared" si="2"/>
        <v>48</v>
      </c>
      <c r="I101" s="9">
        <v>145</v>
      </c>
      <c r="J101" s="9">
        <f>'PACC - SNCC.F.053 (3)'!$H101*'PACC - SNCC.F.053 (3)'!$I101</f>
        <v>6960</v>
      </c>
      <c r="K101" s="9"/>
      <c r="L101" s="7"/>
      <c r="M101" s="7"/>
      <c r="N101" s="9"/>
      <c r="O101" s="7"/>
      <c r="T101" s="5" t="s">
        <v>148</v>
      </c>
    </row>
    <row r="102" spans="1:20" x14ac:dyDescent="0.25">
      <c r="A102" s="29"/>
      <c r="B102" s="70" t="s">
        <v>593</v>
      </c>
      <c r="C102" s="70" t="s">
        <v>547</v>
      </c>
      <c r="D102" s="78">
        <v>3</v>
      </c>
      <c r="E102" s="78">
        <v>3</v>
      </c>
      <c r="F102" s="78">
        <v>3</v>
      </c>
      <c r="G102" s="78">
        <v>3</v>
      </c>
      <c r="H102" s="26">
        <f t="shared" si="2"/>
        <v>12</v>
      </c>
      <c r="I102" s="9">
        <v>3500</v>
      </c>
      <c r="J102" s="9">
        <f>'PACC - SNCC.F.053 (3)'!$H102*'PACC - SNCC.F.053 (3)'!$I102</f>
        <v>42000</v>
      </c>
      <c r="K102" s="9"/>
      <c r="L102" s="7"/>
      <c r="M102" s="7"/>
      <c r="N102" s="9"/>
      <c r="O102" s="7"/>
      <c r="T102" s="5" t="s">
        <v>150</v>
      </c>
    </row>
    <row r="103" spans="1:20" x14ac:dyDescent="0.25">
      <c r="A103" s="29"/>
      <c r="B103" s="70" t="s">
        <v>594</v>
      </c>
      <c r="C103" s="70" t="s">
        <v>547</v>
      </c>
      <c r="D103" s="78">
        <v>12</v>
      </c>
      <c r="E103" s="78">
        <v>12</v>
      </c>
      <c r="F103" s="78">
        <v>12</v>
      </c>
      <c r="G103" s="78">
        <v>12</v>
      </c>
      <c r="H103" s="26">
        <f t="shared" si="2"/>
        <v>48</v>
      </c>
      <c r="I103" s="9">
        <v>3800</v>
      </c>
      <c r="J103" s="9">
        <f>'PACC - SNCC.F.053 (3)'!$H103*'PACC - SNCC.F.053 (3)'!$I103</f>
        <v>182400</v>
      </c>
      <c r="K103" s="9"/>
      <c r="L103" s="7"/>
      <c r="M103" s="7"/>
      <c r="N103" s="9"/>
      <c r="O103" s="7"/>
      <c r="T103" s="5" t="s">
        <v>151</v>
      </c>
    </row>
    <row r="104" spans="1:20" x14ac:dyDescent="0.25">
      <c r="A104" s="29"/>
      <c r="B104" s="70" t="s">
        <v>595</v>
      </c>
      <c r="C104" s="70" t="s">
        <v>547</v>
      </c>
      <c r="D104" s="78">
        <v>15</v>
      </c>
      <c r="E104" s="78">
        <v>15</v>
      </c>
      <c r="F104" s="78">
        <v>15</v>
      </c>
      <c r="G104" s="78">
        <v>15</v>
      </c>
      <c r="H104" s="26">
        <f t="shared" si="2"/>
        <v>60</v>
      </c>
      <c r="I104" s="9">
        <v>2900</v>
      </c>
      <c r="J104" s="9">
        <f>'PACC - SNCC.F.053 (3)'!$H104*'PACC - SNCC.F.053 (3)'!$I104</f>
        <v>174000</v>
      </c>
      <c r="K104" s="9"/>
      <c r="L104" s="7"/>
      <c r="M104" s="7"/>
      <c r="N104" s="9"/>
      <c r="O104" s="7"/>
      <c r="T104" s="5" t="s">
        <v>153</v>
      </c>
    </row>
    <row r="105" spans="1:20" x14ac:dyDescent="0.25">
      <c r="A105" s="29"/>
      <c r="B105" s="70" t="s">
        <v>596</v>
      </c>
      <c r="C105" s="70" t="s">
        <v>547</v>
      </c>
      <c r="D105" s="78">
        <v>15</v>
      </c>
      <c r="E105" s="78">
        <v>15</v>
      </c>
      <c r="F105" s="78">
        <v>15</v>
      </c>
      <c r="G105" s="78">
        <v>15</v>
      </c>
      <c r="H105" s="26">
        <f t="shared" si="2"/>
        <v>60</v>
      </c>
      <c r="I105" s="9">
        <v>3200</v>
      </c>
      <c r="J105" s="9">
        <f>'PACC - SNCC.F.053 (3)'!$H105*'PACC - SNCC.F.053 (3)'!$I105</f>
        <v>192000</v>
      </c>
      <c r="K105" s="9"/>
      <c r="L105" s="7"/>
      <c r="M105" s="7"/>
      <c r="N105" s="9"/>
      <c r="O105" s="7"/>
      <c r="T105" s="5" t="s">
        <v>154</v>
      </c>
    </row>
    <row r="106" spans="1:20" x14ac:dyDescent="0.25">
      <c r="A106" s="29"/>
      <c r="B106" s="70" t="s">
        <v>597</v>
      </c>
      <c r="C106" s="70" t="s">
        <v>547</v>
      </c>
      <c r="D106" s="78">
        <v>6</v>
      </c>
      <c r="E106" s="78">
        <v>6</v>
      </c>
      <c r="F106" s="78">
        <v>6</v>
      </c>
      <c r="G106" s="78">
        <v>6</v>
      </c>
      <c r="H106" s="26">
        <f t="shared" si="2"/>
        <v>24</v>
      </c>
      <c r="I106" s="9">
        <v>2670</v>
      </c>
      <c r="J106" s="9">
        <f>'PACC - SNCC.F.053 (3)'!$H106*'PACC - SNCC.F.053 (3)'!$I106</f>
        <v>64080</v>
      </c>
      <c r="K106" s="9"/>
      <c r="L106" s="7"/>
      <c r="M106" s="7"/>
      <c r="N106" s="9"/>
      <c r="O106" s="7"/>
      <c r="T106" s="5" t="s">
        <v>155</v>
      </c>
    </row>
    <row r="107" spans="1:20" x14ac:dyDescent="0.25">
      <c r="A107" s="7" t="s">
        <v>189</v>
      </c>
      <c r="B107" s="70" t="s">
        <v>598</v>
      </c>
      <c r="C107" s="70" t="s">
        <v>547</v>
      </c>
      <c r="D107" s="78">
        <v>15</v>
      </c>
      <c r="E107" s="78">
        <v>15</v>
      </c>
      <c r="F107" s="78">
        <v>15</v>
      </c>
      <c r="G107" s="78">
        <v>15</v>
      </c>
      <c r="H107" s="26">
        <f t="shared" si="2"/>
        <v>60</v>
      </c>
      <c r="I107" s="9">
        <v>2800</v>
      </c>
      <c r="J107" s="9">
        <f>'PACC - SNCC.F.053 (3)'!$H107*'PACC - SNCC.F.053 (3)'!$I107</f>
        <v>168000</v>
      </c>
      <c r="K107" s="9"/>
      <c r="L107" s="7"/>
      <c r="M107" s="7"/>
      <c r="N107" s="9"/>
      <c r="O107" s="7"/>
      <c r="T107" s="5" t="s">
        <v>156</v>
      </c>
    </row>
    <row r="108" spans="1:20" x14ac:dyDescent="0.25">
      <c r="A108" s="7"/>
      <c r="B108" s="70" t="s">
        <v>599</v>
      </c>
      <c r="C108" s="70" t="s">
        <v>547</v>
      </c>
      <c r="D108" s="78">
        <v>8</v>
      </c>
      <c r="E108" s="78">
        <v>8</v>
      </c>
      <c r="F108" s="78">
        <v>8</v>
      </c>
      <c r="G108" s="78">
        <v>8</v>
      </c>
      <c r="H108" s="26">
        <f t="shared" si="2"/>
        <v>32</v>
      </c>
      <c r="I108" s="9">
        <v>3100</v>
      </c>
      <c r="J108" s="9">
        <f>'PACC - SNCC.F.053 (3)'!$H108*'PACC - SNCC.F.053 (3)'!$I108</f>
        <v>99200</v>
      </c>
      <c r="K108" s="9"/>
      <c r="L108" s="7"/>
      <c r="M108" s="7"/>
      <c r="N108" s="9"/>
      <c r="O108" s="7"/>
      <c r="T108" s="5"/>
    </row>
    <row r="109" spans="1:20" x14ac:dyDescent="0.25">
      <c r="A109" s="7"/>
      <c r="B109" s="70" t="s">
        <v>600</v>
      </c>
      <c r="C109" s="70" t="s">
        <v>547</v>
      </c>
      <c r="D109" s="78">
        <v>10</v>
      </c>
      <c r="E109" s="78">
        <v>10</v>
      </c>
      <c r="F109" s="78">
        <v>10</v>
      </c>
      <c r="G109" s="78">
        <v>10</v>
      </c>
      <c r="H109" s="26">
        <f t="shared" si="2"/>
        <v>40</v>
      </c>
      <c r="I109" s="9">
        <v>160</v>
      </c>
      <c r="J109" s="9">
        <f>'PACC - SNCC.F.053 (3)'!$H109*'PACC - SNCC.F.053 (3)'!$I109</f>
        <v>6400</v>
      </c>
      <c r="K109" s="9"/>
      <c r="L109" s="7"/>
      <c r="M109" s="7"/>
      <c r="N109" s="9"/>
      <c r="O109" s="7"/>
      <c r="T109" s="5"/>
    </row>
    <row r="110" spans="1:20" x14ac:dyDescent="0.25">
      <c r="A110" s="7"/>
      <c r="B110" s="70" t="s">
        <v>601</v>
      </c>
      <c r="C110" s="70" t="s">
        <v>547</v>
      </c>
      <c r="D110" s="78">
        <v>5</v>
      </c>
      <c r="E110" s="78">
        <v>5</v>
      </c>
      <c r="F110" s="78">
        <v>5</v>
      </c>
      <c r="G110" s="78">
        <v>5</v>
      </c>
      <c r="H110" s="8">
        <v>20</v>
      </c>
      <c r="I110" s="9">
        <v>3200</v>
      </c>
      <c r="J110" s="9">
        <v>64000</v>
      </c>
      <c r="K110" s="9"/>
      <c r="L110" s="7"/>
      <c r="M110" s="7"/>
      <c r="N110" s="9"/>
      <c r="O110" s="7"/>
      <c r="T110" s="5"/>
    </row>
    <row r="111" spans="1:20" x14ac:dyDescent="0.25">
      <c r="A111" s="7"/>
      <c r="B111" s="70" t="s">
        <v>602</v>
      </c>
      <c r="C111" s="70" t="s">
        <v>547</v>
      </c>
      <c r="D111" s="78">
        <v>15</v>
      </c>
      <c r="E111" s="78">
        <v>15</v>
      </c>
      <c r="F111" s="78">
        <v>15</v>
      </c>
      <c r="G111" s="78">
        <v>15</v>
      </c>
      <c r="H111" s="8">
        <v>60</v>
      </c>
      <c r="I111" s="9">
        <v>1100</v>
      </c>
      <c r="J111" s="9">
        <v>66000</v>
      </c>
      <c r="K111" s="9"/>
      <c r="L111" s="7"/>
      <c r="M111" s="7"/>
      <c r="N111" s="9"/>
      <c r="O111" s="7"/>
      <c r="T111" s="5" t="s">
        <v>157</v>
      </c>
    </row>
    <row r="112" spans="1:20" x14ac:dyDescent="0.25">
      <c r="A112" s="7"/>
      <c r="B112" s="70" t="s">
        <v>603</v>
      </c>
      <c r="C112" s="70" t="s">
        <v>547</v>
      </c>
      <c r="D112" s="78">
        <v>12</v>
      </c>
      <c r="E112" s="78">
        <v>12</v>
      </c>
      <c r="F112" s="78">
        <v>12</v>
      </c>
      <c r="G112" s="78">
        <v>12</v>
      </c>
      <c r="H112" s="8">
        <v>48</v>
      </c>
      <c r="I112" s="9">
        <v>900</v>
      </c>
      <c r="J112" s="9">
        <v>43200</v>
      </c>
      <c r="K112" s="9"/>
      <c r="L112" s="7"/>
      <c r="M112" s="7"/>
      <c r="N112" s="9"/>
      <c r="O112" s="7"/>
      <c r="T112" s="5" t="s">
        <v>158</v>
      </c>
    </row>
    <row r="113" spans="1:20" x14ac:dyDescent="0.25">
      <c r="A113" s="31"/>
      <c r="B113" s="70" t="s">
        <v>604</v>
      </c>
      <c r="C113" s="70" t="s">
        <v>547</v>
      </c>
      <c r="D113" s="78">
        <v>12</v>
      </c>
      <c r="E113" s="78">
        <v>12</v>
      </c>
      <c r="F113" s="78">
        <v>12</v>
      </c>
      <c r="G113" s="78">
        <v>12</v>
      </c>
      <c r="H113" s="8">
        <v>48</v>
      </c>
      <c r="I113" s="9">
        <v>900</v>
      </c>
      <c r="J113" s="9">
        <v>43200</v>
      </c>
      <c r="K113" s="9"/>
      <c r="L113" s="7"/>
      <c r="M113" s="7"/>
      <c r="N113" s="9"/>
      <c r="O113" s="7"/>
      <c r="T113" s="5" t="s">
        <v>159</v>
      </c>
    </row>
    <row r="114" spans="1:20" x14ac:dyDescent="0.25">
      <c r="A114" s="7"/>
      <c r="B114" s="70" t="s">
        <v>605</v>
      </c>
      <c r="C114" s="70" t="s">
        <v>547</v>
      </c>
      <c r="D114" s="78">
        <v>12</v>
      </c>
      <c r="E114" s="78">
        <v>12</v>
      </c>
      <c r="F114" s="78">
        <v>12</v>
      </c>
      <c r="G114" s="78">
        <v>12</v>
      </c>
      <c r="H114" s="8">
        <v>48</v>
      </c>
      <c r="I114" s="9">
        <v>900</v>
      </c>
      <c r="J114" s="9">
        <v>43200</v>
      </c>
      <c r="K114" s="57"/>
      <c r="L114" s="58"/>
      <c r="M114" s="7"/>
      <c r="N114" s="9"/>
      <c r="O114" s="7"/>
      <c r="T114" s="5" t="s">
        <v>160</v>
      </c>
    </row>
    <row r="115" spans="1:20" x14ac:dyDescent="0.25">
      <c r="A115" s="87"/>
      <c r="B115" s="70" t="s">
        <v>606</v>
      </c>
      <c r="C115" s="70" t="s">
        <v>547</v>
      </c>
      <c r="D115" s="78">
        <v>9</v>
      </c>
      <c r="E115" s="78">
        <v>9</v>
      </c>
      <c r="F115" s="78">
        <v>9</v>
      </c>
      <c r="G115" s="78">
        <v>9</v>
      </c>
      <c r="H115" s="8">
        <f>'PACC - SNCC.F.053 (3)'!$D115+'PACC - SNCC.F.053 (3)'!$E115+'PACC - SNCC.F.053 (3)'!$F115+'PACC - SNCC.F.053 (3)'!$G115</f>
        <v>36</v>
      </c>
      <c r="I115" s="9">
        <v>900</v>
      </c>
      <c r="J115" s="9">
        <f>'PACC - SNCC.F.053 (3)'!$H115*'PACC - SNCC.F.053 (3)'!$I115</f>
        <v>32400</v>
      </c>
      <c r="K115" s="53"/>
      <c r="L115" s="32"/>
      <c r="M115" s="7"/>
      <c r="N115" s="9"/>
      <c r="O115" s="7"/>
      <c r="T115" s="5" t="s">
        <v>161</v>
      </c>
    </row>
    <row r="116" spans="1:20" x14ac:dyDescent="0.25">
      <c r="A116" s="36"/>
      <c r="B116" s="70" t="s">
        <v>607</v>
      </c>
      <c r="C116" s="70" t="s">
        <v>547</v>
      </c>
      <c r="D116" s="78">
        <v>9</v>
      </c>
      <c r="E116" s="78">
        <v>9</v>
      </c>
      <c r="F116" s="78">
        <v>9</v>
      </c>
      <c r="G116" s="78">
        <v>9</v>
      </c>
      <c r="H116" s="8">
        <f>'PACC - SNCC.F.053 (3)'!$D116+'PACC - SNCC.F.053 (3)'!$E116+'PACC - SNCC.F.053 (3)'!$F116+'PACC - SNCC.F.053 (3)'!$G116</f>
        <v>36</v>
      </c>
      <c r="I116" s="33">
        <v>2500</v>
      </c>
      <c r="J116" s="9">
        <f>'PACC - SNCC.F.053 (3)'!$H116*'PACC - SNCC.F.053 (3)'!$I116</f>
        <v>90000</v>
      </c>
      <c r="K116" s="33"/>
      <c r="L116" s="37"/>
      <c r="M116" s="13"/>
      <c r="N116" s="40"/>
      <c r="O116" s="41"/>
      <c r="T116" s="5" t="s">
        <v>162</v>
      </c>
    </row>
    <row r="117" spans="1:20" x14ac:dyDescent="0.25">
      <c r="A117" s="38"/>
      <c r="B117" s="70" t="s">
        <v>608</v>
      </c>
      <c r="C117" s="70" t="s">
        <v>547</v>
      </c>
      <c r="D117" s="78">
        <v>9</v>
      </c>
      <c r="E117" s="78">
        <v>9</v>
      </c>
      <c r="F117" s="78">
        <v>9</v>
      </c>
      <c r="G117" s="78">
        <v>9</v>
      </c>
      <c r="H117" s="74">
        <f>SUM('PACC - SNCC.F.053 (3)'!$D117:$G117)</f>
        <v>36</v>
      </c>
      <c r="I117" s="66">
        <v>2700</v>
      </c>
      <c r="J117" s="66">
        <f t="shared" ref="J117:J155" si="3">+H117*I117</f>
        <v>97200</v>
      </c>
      <c r="K117" s="67"/>
      <c r="L117" s="52"/>
      <c r="M117" s="64"/>
      <c r="N117" s="67"/>
      <c r="O117" s="68"/>
      <c r="P117" s="42"/>
      <c r="T117" s="5" t="s">
        <v>163</v>
      </c>
    </row>
    <row r="118" spans="1:20" x14ac:dyDescent="0.25">
      <c r="A118" s="38"/>
      <c r="B118" s="70" t="s">
        <v>609</v>
      </c>
      <c r="C118" s="70" t="s">
        <v>547</v>
      </c>
      <c r="D118" s="78">
        <v>9</v>
      </c>
      <c r="E118" s="78">
        <v>9</v>
      </c>
      <c r="F118" s="78">
        <v>9</v>
      </c>
      <c r="G118" s="78">
        <v>9</v>
      </c>
      <c r="H118" s="75">
        <f>SUM('PACC - SNCC.F.053 (3)'!$D118:$G118)</f>
        <v>36</v>
      </c>
      <c r="I118" s="66">
        <v>2800</v>
      </c>
      <c r="J118" s="66">
        <f t="shared" si="3"/>
        <v>100800</v>
      </c>
      <c r="K118" s="67"/>
      <c r="L118" s="52"/>
      <c r="M118" s="64"/>
      <c r="N118" s="67"/>
      <c r="O118" s="68"/>
      <c r="T118" s="5" t="s">
        <v>164</v>
      </c>
    </row>
    <row r="119" spans="1:20" x14ac:dyDescent="0.25">
      <c r="A119" s="38"/>
      <c r="B119" s="70" t="s">
        <v>610</v>
      </c>
      <c r="C119" s="70" t="s">
        <v>651</v>
      </c>
      <c r="D119" s="78">
        <v>9</v>
      </c>
      <c r="E119" s="78">
        <v>9</v>
      </c>
      <c r="F119" s="78">
        <v>9</v>
      </c>
      <c r="G119" s="78">
        <v>9</v>
      </c>
      <c r="H119" s="75">
        <f>SUM('PACC - SNCC.F.053 (3)'!$D119:$G119)</f>
        <v>36</v>
      </c>
      <c r="I119" s="66">
        <v>2990</v>
      </c>
      <c r="J119" s="66">
        <f t="shared" si="3"/>
        <v>107640</v>
      </c>
      <c r="K119" s="67"/>
      <c r="L119" s="52"/>
      <c r="M119" s="64"/>
      <c r="N119" s="67"/>
      <c r="O119" s="68"/>
      <c r="T119" s="5"/>
    </row>
    <row r="120" spans="1:20" x14ac:dyDescent="0.25">
      <c r="A120" s="38"/>
      <c r="B120" s="70" t="s">
        <v>611</v>
      </c>
      <c r="C120" s="70" t="s">
        <v>652</v>
      </c>
      <c r="D120" s="78">
        <v>3</v>
      </c>
      <c r="E120" s="78">
        <v>3</v>
      </c>
      <c r="F120" s="78">
        <v>3</v>
      </c>
      <c r="G120" s="78">
        <v>3</v>
      </c>
      <c r="H120" s="75">
        <f>SUM('PACC - SNCC.F.053 (3)'!$D120:$G120)</f>
        <v>12</v>
      </c>
      <c r="I120" s="66">
        <v>250</v>
      </c>
      <c r="J120" s="66">
        <f t="shared" si="3"/>
        <v>3000</v>
      </c>
      <c r="K120" s="67"/>
      <c r="L120" s="52"/>
      <c r="M120" s="64"/>
      <c r="N120" s="67"/>
      <c r="O120" s="68"/>
      <c r="T120" s="5" t="s">
        <v>165</v>
      </c>
    </row>
    <row r="121" spans="1:20" x14ac:dyDescent="0.25">
      <c r="A121" s="38"/>
      <c r="B121" s="70" t="s">
        <v>612</v>
      </c>
      <c r="C121" s="70" t="s">
        <v>653</v>
      </c>
      <c r="D121" s="78">
        <v>6</v>
      </c>
      <c r="E121" s="78"/>
      <c r="F121" s="78">
        <v>6</v>
      </c>
      <c r="G121" s="78"/>
      <c r="H121" s="75">
        <f>SUM('PACC - SNCC.F.053 (3)'!$D121:$G121)</f>
        <v>12</v>
      </c>
      <c r="I121" s="66">
        <v>500</v>
      </c>
      <c r="J121" s="66">
        <f t="shared" si="3"/>
        <v>6000</v>
      </c>
      <c r="K121" s="67"/>
      <c r="L121" s="52"/>
      <c r="M121" s="64"/>
      <c r="N121" s="67"/>
      <c r="O121" s="68"/>
      <c r="T121" s="5" t="s">
        <v>166</v>
      </c>
    </row>
    <row r="122" spans="1:20" x14ac:dyDescent="0.25">
      <c r="A122" s="38"/>
      <c r="B122" s="70" t="s">
        <v>613</v>
      </c>
      <c r="C122" s="70" t="s">
        <v>547</v>
      </c>
      <c r="D122" s="78">
        <v>24</v>
      </c>
      <c r="E122" s="78">
        <v>24</v>
      </c>
      <c r="F122" s="78">
        <v>24</v>
      </c>
      <c r="G122" s="78">
        <v>24</v>
      </c>
      <c r="H122" s="75">
        <f>SUM('PACC - SNCC.F.053 (3)'!$D122:$G122)</f>
        <v>96</v>
      </c>
      <c r="I122" s="66">
        <v>800</v>
      </c>
      <c r="J122" s="66">
        <f t="shared" si="3"/>
        <v>76800</v>
      </c>
      <c r="K122" s="67"/>
      <c r="L122" s="52"/>
      <c r="M122" s="64"/>
      <c r="N122" s="67"/>
      <c r="O122" s="68"/>
      <c r="T122" s="5" t="s">
        <v>167</v>
      </c>
    </row>
    <row r="123" spans="1:20" x14ac:dyDescent="0.25">
      <c r="A123" s="38"/>
      <c r="B123" s="70" t="s">
        <v>614</v>
      </c>
      <c r="C123" s="70" t="s">
        <v>547</v>
      </c>
      <c r="D123" s="78">
        <v>100</v>
      </c>
      <c r="E123" s="78">
        <v>100</v>
      </c>
      <c r="F123" s="78">
        <v>100</v>
      </c>
      <c r="G123" s="78">
        <v>100</v>
      </c>
      <c r="H123" s="75">
        <f>SUM('PACC - SNCC.F.053 (3)'!$D123:$G123)</f>
        <v>400</v>
      </c>
      <c r="I123" s="66">
        <v>25</v>
      </c>
      <c r="J123" s="66">
        <f t="shared" si="3"/>
        <v>10000</v>
      </c>
      <c r="K123" s="67"/>
      <c r="L123" s="52"/>
      <c r="M123" s="64"/>
      <c r="N123" s="67"/>
      <c r="O123" s="68"/>
      <c r="T123" s="5" t="s">
        <v>168</v>
      </c>
    </row>
    <row r="124" spans="1:20" x14ac:dyDescent="0.25">
      <c r="A124" s="38"/>
      <c r="B124" s="70" t="s">
        <v>615</v>
      </c>
      <c r="C124" s="70" t="s">
        <v>547</v>
      </c>
      <c r="D124" s="78">
        <v>150</v>
      </c>
      <c r="E124" s="78">
        <v>150</v>
      </c>
      <c r="F124" s="78">
        <v>150</v>
      </c>
      <c r="G124" s="78">
        <v>150</v>
      </c>
      <c r="H124" s="75">
        <f>SUM('PACC - SNCC.F.053 (3)'!$D124:$G124)</f>
        <v>600</v>
      </c>
      <c r="I124" s="66">
        <v>23</v>
      </c>
      <c r="J124" s="66">
        <f t="shared" si="3"/>
        <v>13800</v>
      </c>
      <c r="K124" s="67"/>
      <c r="L124" s="52"/>
      <c r="M124" s="64"/>
      <c r="N124" s="67"/>
      <c r="O124" s="68"/>
      <c r="T124" s="5" t="s">
        <v>169</v>
      </c>
    </row>
    <row r="125" spans="1:20" x14ac:dyDescent="0.25">
      <c r="A125" s="38"/>
      <c r="B125" s="70" t="s">
        <v>616</v>
      </c>
      <c r="C125" s="70" t="s">
        <v>547</v>
      </c>
      <c r="D125" s="78">
        <v>15</v>
      </c>
      <c r="E125" s="78">
        <v>15</v>
      </c>
      <c r="F125" s="78">
        <v>15</v>
      </c>
      <c r="G125" s="78">
        <v>15</v>
      </c>
      <c r="H125" s="75">
        <f>SUM('PACC - SNCC.F.053 (3)'!$D125:$G125)</f>
        <v>60</v>
      </c>
      <c r="I125" s="66">
        <v>38</v>
      </c>
      <c r="J125" s="66">
        <f t="shared" si="3"/>
        <v>2280</v>
      </c>
      <c r="K125" s="67"/>
      <c r="L125" s="52"/>
      <c r="M125" s="64"/>
      <c r="N125" s="67"/>
      <c r="O125" s="68"/>
      <c r="T125" s="5" t="s">
        <v>170</v>
      </c>
    </row>
    <row r="126" spans="1:20" x14ac:dyDescent="0.25">
      <c r="A126" s="38"/>
      <c r="B126" s="70" t="s">
        <v>617</v>
      </c>
      <c r="C126" s="70" t="s">
        <v>653</v>
      </c>
      <c r="D126" s="78">
        <v>2</v>
      </c>
      <c r="E126" s="78">
        <v>2</v>
      </c>
      <c r="F126" s="78">
        <v>2</v>
      </c>
      <c r="G126" s="78">
        <v>2</v>
      </c>
      <c r="H126" s="75">
        <f>SUM('PACC - SNCC.F.053 (3)'!$D126:$G126)</f>
        <v>8</v>
      </c>
      <c r="I126" s="66">
        <v>380</v>
      </c>
      <c r="J126" s="66">
        <f t="shared" si="3"/>
        <v>3040</v>
      </c>
      <c r="K126" s="67"/>
      <c r="L126" s="52"/>
      <c r="M126" s="64"/>
      <c r="N126" s="67"/>
      <c r="O126" s="68"/>
      <c r="T126" s="5" t="s">
        <v>171</v>
      </c>
    </row>
    <row r="127" spans="1:20" x14ac:dyDescent="0.25">
      <c r="A127" s="38"/>
      <c r="B127" s="70" t="s">
        <v>618</v>
      </c>
      <c r="C127" s="70" t="s">
        <v>547</v>
      </c>
      <c r="D127" s="78">
        <v>9</v>
      </c>
      <c r="E127" s="78">
        <v>9</v>
      </c>
      <c r="F127" s="78">
        <v>9</v>
      </c>
      <c r="G127" s="78">
        <v>9</v>
      </c>
      <c r="H127" s="75">
        <f>SUM('PACC - SNCC.F.053 (3)'!$D127:$G127)</f>
        <v>36</v>
      </c>
      <c r="I127" s="66">
        <v>260</v>
      </c>
      <c r="J127" s="66">
        <f t="shared" si="3"/>
        <v>9360</v>
      </c>
      <c r="K127" s="67"/>
      <c r="L127" s="52"/>
      <c r="M127" s="64"/>
      <c r="N127" s="67"/>
      <c r="O127" s="68"/>
      <c r="T127" s="5" t="s">
        <v>172</v>
      </c>
    </row>
    <row r="128" spans="1:20" x14ac:dyDescent="0.25">
      <c r="A128" s="38"/>
      <c r="B128" s="70" t="s">
        <v>619</v>
      </c>
      <c r="C128" s="70" t="s">
        <v>653</v>
      </c>
      <c r="D128" s="78">
        <v>2</v>
      </c>
      <c r="E128" s="78">
        <v>2</v>
      </c>
      <c r="F128" s="78">
        <v>2</v>
      </c>
      <c r="G128" s="78">
        <v>2</v>
      </c>
      <c r="H128" s="75">
        <f>SUM('PACC - SNCC.F.053 (3)'!$D128:$G128)</f>
        <v>8</v>
      </c>
      <c r="I128" s="66">
        <v>368</v>
      </c>
      <c r="J128" s="66">
        <f t="shared" si="3"/>
        <v>2944</v>
      </c>
      <c r="K128" s="67"/>
      <c r="L128" s="52"/>
      <c r="M128" s="64"/>
      <c r="N128" s="67"/>
      <c r="O128" s="68"/>
      <c r="T128" s="5" t="s">
        <v>173</v>
      </c>
    </row>
    <row r="129" spans="1:20" x14ac:dyDescent="0.25">
      <c r="A129" s="38"/>
      <c r="B129" s="70" t="s">
        <v>620</v>
      </c>
      <c r="C129" s="70" t="s">
        <v>547</v>
      </c>
      <c r="D129" s="78">
        <v>6</v>
      </c>
      <c r="E129" s="78">
        <v>6</v>
      </c>
      <c r="F129" s="78">
        <v>6</v>
      </c>
      <c r="G129" s="78">
        <v>6</v>
      </c>
      <c r="H129" s="75">
        <f>SUM('PACC - SNCC.F.053 (3)'!$D129:$G129)</f>
        <v>24</v>
      </c>
      <c r="I129" s="66">
        <v>3900</v>
      </c>
      <c r="J129" s="66">
        <f t="shared" si="3"/>
        <v>93600</v>
      </c>
      <c r="K129" s="67"/>
      <c r="L129" s="52"/>
      <c r="M129" s="64"/>
      <c r="N129" s="67"/>
      <c r="O129" s="68"/>
      <c r="T129" s="5" t="s">
        <v>174</v>
      </c>
    </row>
    <row r="130" spans="1:20" x14ac:dyDescent="0.25">
      <c r="A130" s="38"/>
      <c r="B130" s="70" t="s">
        <v>622</v>
      </c>
      <c r="C130" s="70" t="s">
        <v>547</v>
      </c>
      <c r="D130" s="78">
        <v>6</v>
      </c>
      <c r="E130" s="78">
        <v>6</v>
      </c>
      <c r="F130" s="78">
        <v>6</v>
      </c>
      <c r="G130" s="78">
        <v>6</v>
      </c>
      <c r="H130" s="75">
        <f>SUM('PACC - SNCC.F.053 (3)'!$D130:$G130)</f>
        <v>24</v>
      </c>
      <c r="I130" s="66">
        <v>340</v>
      </c>
      <c r="J130" s="66">
        <f t="shared" si="3"/>
        <v>8160</v>
      </c>
      <c r="K130" s="67"/>
      <c r="L130" s="52"/>
      <c r="M130" s="64"/>
      <c r="N130" s="67"/>
      <c r="O130" s="68"/>
      <c r="T130" s="5" t="s">
        <v>176</v>
      </c>
    </row>
    <row r="131" spans="1:20" x14ac:dyDescent="0.25">
      <c r="A131" s="38"/>
      <c r="B131" s="70" t="s">
        <v>623</v>
      </c>
      <c r="C131" s="70" t="s">
        <v>654</v>
      </c>
      <c r="D131" s="78">
        <v>9</v>
      </c>
      <c r="E131" s="78">
        <v>9</v>
      </c>
      <c r="F131" s="78">
        <v>9</v>
      </c>
      <c r="G131" s="78">
        <v>9</v>
      </c>
      <c r="H131" s="75">
        <f>SUM('PACC - SNCC.F.053 (3)'!$D131:$G131)</f>
        <v>36</v>
      </c>
      <c r="I131" s="66">
        <v>235</v>
      </c>
      <c r="J131" s="66">
        <f t="shared" si="3"/>
        <v>8460</v>
      </c>
      <c r="K131" s="67"/>
      <c r="L131" s="52"/>
      <c r="M131" s="64"/>
      <c r="N131" s="67"/>
      <c r="O131" s="68"/>
      <c r="T131" s="5" t="s">
        <v>177</v>
      </c>
    </row>
    <row r="132" spans="1:20" x14ac:dyDescent="0.25">
      <c r="A132" s="38"/>
      <c r="B132" s="70" t="s">
        <v>624</v>
      </c>
      <c r="C132" s="70" t="s">
        <v>547</v>
      </c>
      <c r="D132" s="78">
        <v>15</v>
      </c>
      <c r="E132" s="78">
        <v>15</v>
      </c>
      <c r="F132" s="78">
        <v>15</v>
      </c>
      <c r="G132" s="78">
        <v>15</v>
      </c>
      <c r="H132" s="75">
        <f>SUM('PACC - SNCC.F.053 (3)'!$D132:$G132)</f>
        <v>60</v>
      </c>
      <c r="I132" s="66">
        <v>260</v>
      </c>
      <c r="J132" s="66">
        <f t="shared" si="3"/>
        <v>15600</v>
      </c>
      <c r="K132" s="67"/>
      <c r="L132" s="52"/>
      <c r="M132" s="64"/>
      <c r="N132" s="67"/>
      <c r="O132" s="68"/>
      <c r="T132" s="5" t="s">
        <v>179</v>
      </c>
    </row>
    <row r="133" spans="1:20" x14ac:dyDescent="0.25">
      <c r="A133" s="38"/>
      <c r="B133" s="70" t="s">
        <v>625</v>
      </c>
      <c r="C133" s="70" t="s">
        <v>547</v>
      </c>
      <c r="D133" s="78">
        <v>6</v>
      </c>
      <c r="E133" s="78">
        <v>6</v>
      </c>
      <c r="F133" s="78">
        <v>6</v>
      </c>
      <c r="G133" s="78">
        <v>6</v>
      </c>
      <c r="H133" s="75">
        <f>SUM('PACC - SNCC.F.053 (3)'!$D133:$G133)</f>
        <v>24</v>
      </c>
      <c r="I133" s="66">
        <v>110</v>
      </c>
      <c r="J133" s="66">
        <f t="shared" si="3"/>
        <v>2640</v>
      </c>
      <c r="K133" s="67"/>
      <c r="L133" s="52"/>
      <c r="M133" s="64"/>
      <c r="N133" s="67"/>
      <c r="O133" s="68"/>
      <c r="T133" s="5" t="s">
        <v>180</v>
      </c>
    </row>
    <row r="134" spans="1:20" x14ac:dyDescent="0.25">
      <c r="A134" s="38"/>
      <c r="B134" s="70" t="s">
        <v>399</v>
      </c>
      <c r="C134" s="70" t="s">
        <v>654</v>
      </c>
      <c r="D134" s="78">
        <v>24</v>
      </c>
      <c r="E134" s="78">
        <v>24</v>
      </c>
      <c r="F134" s="78">
        <v>24</v>
      </c>
      <c r="G134" s="78">
        <v>24</v>
      </c>
      <c r="H134" s="75">
        <f>SUM('PACC - SNCC.F.053 (3)'!$D134:$G134)</f>
        <v>96</v>
      </c>
      <c r="I134" s="66">
        <v>280</v>
      </c>
      <c r="J134" s="66">
        <f t="shared" si="3"/>
        <v>26880</v>
      </c>
      <c r="K134" s="67"/>
      <c r="L134" s="52"/>
      <c r="M134" s="64"/>
      <c r="N134" s="67"/>
      <c r="O134" s="68"/>
      <c r="T134" s="5" t="s">
        <v>181</v>
      </c>
    </row>
    <row r="135" spans="1:20" x14ac:dyDescent="0.25">
      <c r="A135" s="38"/>
      <c r="B135" s="70" t="s">
        <v>424</v>
      </c>
      <c r="C135" s="70" t="s">
        <v>654</v>
      </c>
      <c r="D135" s="78">
        <v>9</v>
      </c>
      <c r="E135" s="78">
        <v>9</v>
      </c>
      <c r="F135" s="78">
        <v>9</v>
      </c>
      <c r="G135" s="78">
        <v>9</v>
      </c>
      <c r="H135" s="75">
        <f>SUM('PACC - SNCC.F.053 (3)'!$D135:$G135)</f>
        <v>36</v>
      </c>
      <c r="I135" s="66">
        <v>310</v>
      </c>
      <c r="J135" s="66">
        <f t="shared" si="3"/>
        <v>11160</v>
      </c>
      <c r="K135" s="67"/>
      <c r="L135" s="52"/>
      <c r="M135" s="64"/>
      <c r="N135" s="67"/>
      <c r="O135" s="68"/>
      <c r="T135" s="5" t="s">
        <v>182</v>
      </c>
    </row>
    <row r="136" spans="1:20" x14ac:dyDescent="0.25">
      <c r="A136" s="38"/>
      <c r="B136" s="70" t="s">
        <v>626</v>
      </c>
      <c r="C136" s="70" t="s">
        <v>547</v>
      </c>
      <c r="D136" s="78">
        <v>15</v>
      </c>
      <c r="E136" s="78">
        <v>15</v>
      </c>
      <c r="F136" s="78">
        <v>15</v>
      </c>
      <c r="G136" s="78">
        <v>15</v>
      </c>
      <c r="H136" s="75">
        <f>SUM('PACC - SNCC.F.053 (3)'!$D136:$G136)</f>
        <v>60</v>
      </c>
      <c r="I136" s="66">
        <v>100</v>
      </c>
      <c r="J136" s="66">
        <f t="shared" si="3"/>
        <v>6000</v>
      </c>
      <c r="K136" s="67"/>
      <c r="L136" s="52"/>
      <c r="M136" s="64"/>
      <c r="N136" s="67"/>
      <c r="O136" s="68"/>
      <c r="T136" s="5" t="s">
        <v>183</v>
      </c>
    </row>
    <row r="137" spans="1:20" x14ac:dyDescent="0.25">
      <c r="A137" s="38"/>
      <c r="B137" s="70" t="s">
        <v>627</v>
      </c>
      <c r="C137" s="70" t="s">
        <v>547</v>
      </c>
      <c r="D137" s="78">
        <v>72</v>
      </c>
      <c r="E137" s="78">
        <v>72</v>
      </c>
      <c r="F137" s="78">
        <v>72</v>
      </c>
      <c r="G137" s="78">
        <v>72</v>
      </c>
      <c r="H137" s="75">
        <v>288</v>
      </c>
      <c r="I137" s="66">
        <v>48</v>
      </c>
      <c r="J137" s="66">
        <f t="shared" si="3"/>
        <v>13824</v>
      </c>
      <c r="K137" s="67"/>
      <c r="L137" s="52"/>
      <c r="M137" s="64"/>
      <c r="N137" s="67"/>
      <c r="O137" s="68"/>
      <c r="T137" s="5"/>
    </row>
    <row r="138" spans="1:20" x14ac:dyDescent="0.25">
      <c r="A138" s="38"/>
      <c r="B138" s="70" t="s">
        <v>584</v>
      </c>
      <c r="C138" s="70" t="s">
        <v>547</v>
      </c>
      <c r="D138" s="78">
        <v>6</v>
      </c>
      <c r="E138" s="78">
        <v>6</v>
      </c>
      <c r="F138" s="78">
        <v>6</v>
      </c>
      <c r="G138" s="78">
        <v>6</v>
      </c>
      <c r="H138" s="75">
        <v>24</v>
      </c>
      <c r="I138" s="66">
        <v>180</v>
      </c>
      <c r="J138" s="66">
        <f t="shared" si="3"/>
        <v>4320</v>
      </c>
      <c r="K138" s="67"/>
      <c r="L138" s="52"/>
      <c r="M138" s="64"/>
      <c r="N138" s="67"/>
      <c r="O138" s="68"/>
      <c r="T138" s="5"/>
    </row>
    <row r="139" spans="1:20" x14ac:dyDescent="0.25">
      <c r="A139" s="38"/>
      <c r="B139" s="70" t="s">
        <v>495</v>
      </c>
      <c r="C139" s="70" t="s">
        <v>547</v>
      </c>
      <c r="D139" s="78">
        <v>5</v>
      </c>
      <c r="E139" s="78">
        <v>5</v>
      </c>
      <c r="F139" s="78">
        <v>5</v>
      </c>
      <c r="G139" s="78">
        <v>5</v>
      </c>
      <c r="H139" s="75">
        <f>SUM('PACC - SNCC.F.053 (3)'!$D139:$G139)</f>
        <v>20</v>
      </c>
      <c r="I139" s="66">
        <v>165</v>
      </c>
      <c r="J139" s="66">
        <f t="shared" si="3"/>
        <v>3300</v>
      </c>
      <c r="K139" s="67"/>
      <c r="L139" s="52"/>
      <c r="M139" s="64"/>
      <c r="N139" s="67"/>
      <c r="O139" s="68"/>
      <c r="T139" s="5" t="s">
        <v>184</v>
      </c>
    </row>
    <row r="140" spans="1:20" x14ac:dyDescent="0.25">
      <c r="A140" s="38"/>
      <c r="B140" s="70" t="s">
        <v>628</v>
      </c>
      <c r="C140" s="70" t="s">
        <v>547</v>
      </c>
      <c r="D140" s="78">
        <v>3</v>
      </c>
      <c r="E140" s="78">
        <v>3</v>
      </c>
      <c r="F140" s="78">
        <v>3</v>
      </c>
      <c r="G140" s="78">
        <v>3</v>
      </c>
      <c r="H140" s="75">
        <f>SUM('PACC - SNCC.F.053 (3)'!$D140:$G140)</f>
        <v>12</v>
      </c>
      <c r="I140" s="66">
        <v>3400</v>
      </c>
      <c r="J140" s="66">
        <f t="shared" si="3"/>
        <v>40800</v>
      </c>
      <c r="K140" s="67"/>
      <c r="L140" s="52"/>
      <c r="M140" s="64"/>
      <c r="N140" s="67"/>
      <c r="O140" s="68"/>
      <c r="T140" s="5" t="s">
        <v>185</v>
      </c>
    </row>
    <row r="141" spans="1:20" x14ac:dyDescent="0.25">
      <c r="A141" s="38"/>
      <c r="B141" s="70" t="s">
        <v>439</v>
      </c>
      <c r="C141" s="70" t="s">
        <v>655</v>
      </c>
      <c r="D141" s="78">
        <v>15</v>
      </c>
      <c r="E141" s="78">
        <v>15</v>
      </c>
      <c r="F141" s="78">
        <v>15</v>
      </c>
      <c r="G141" s="78">
        <v>15</v>
      </c>
      <c r="H141" s="75">
        <f>SUM('PACC - SNCC.F.053 (3)'!$D141:$G141)</f>
        <v>60</v>
      </c>
      <c r="I141" s="66">
        <v>48</v>
      </c>
      <c r="J141" s="66">
        <f t="shared" si="3"/>
        <v>2880</v>
      </c>
      <c r="K141" s="67"/>
      <c r="L141" s="52"/>
      <c r="M141" s="64"/>
      <c r="N141" s="67"/>
      <c r="O141" s="68"/>
      <c r="T141" s="5" t="s">
        <v>186</v>
      </c>
    </row>
    <row r="142" spans="1:20" x14ac:dyDescent="0.25">
      <c r="A142" s="38"/>
      <c r="B142" s="70" t="s">
        <v>629</v>
      </c>
      <c r="C142" s="70" t="s">
        <v>547</v>
      </c>
      <c r="D142" s="78">
        <v>5</v>
      </c>
      <c r="E142" s="78">
        <v>5</v>
      </c>
      <c r="F142" s="78">
        <v>5</v>
      </c>
      <c r="G142" s="78">
        <v>5</v>
      </c>
      <c r="H142" s="75">
        <f>SUM('PACC - SNCC.F.053 (3)'!$D142:$G142)</f>
        <v>20</v>
      </c>
      <c r="I142" s="66">
        <v>90</v>
      </c>
      <c r="J142" s="66">
        <f t="shared" si="3"/>
        <v>1800</v>
      </c>
      <c r="K142" s="67"/>
      <c r="L142" s="52"/>
      <c r="M142" s="64"/>
      <c r="N142" s="67"/>
      <c r="O142" s="68"/>
      <c r="T142" s="5" t="s">
        <v>187</v>
      </c>
    </row>
    <row r="143" spans="1:20" x14ac:dyDescent="0.25">
      <c r="A143" s="38"/>
      <c r="B143" s="70" t="s">
        <v>630</v>
      </c>
      <c r="C143" s="70" t="s">
        <v>654</v>
      </c>
      <c r="D143" s="78">
        <v>1</v>
      </c>
      <c r="E143" s="78">
        <v>1</v>
      </c>
      <c r="F143" s="78">
        <v>1</v>
      </c>
      <c r="G143" s="78">
        <v>1</v>
      </c>
      <c r="H143" s="75">
        <f>SUM('PACC - SNCC.F.053 (3)'!$D143:$G143)</f>
        <v>4</v>
      </c>
      <c r="I143" s="66">
        <v>200</v>
      </c>
      <c r="J143" s="66">
        <f t="shared" si="3"/>
        <v>800</v>
      </c>
      <c r="K143" s="67"/>
      <c r="L143" s="52"/>
      <c r="M143" s="64"/>
      <c r="N143" s="67"/>
      <c r="O143" s="68"/>
      <c r="T143" s="5" t="s">
        <v>189</v>
      </c>
    </row>
    <row r="144" spans="1:20" x14ac:dyDescent="0.25">
      <c r="A144" s="38"/>
      <c r="B144" s="70" t="s">
        <v>631</v>
      </c>
      <c r="C144" s="70" t="s">
        <v>654</v>
      </c>
      <c r="D144" s="78">
        <v>1</v>
      </c>
      <c r="E144" s="78">
        <v>1</v>
      </c>
      <c r="F144" s="78">
        <v>1</v>
      </c>
      <c r="G144" s="78">
        <v>1</v>
      </c>
      <c r="H144" s="75">
        <f>SUM('PACC - SNCC.F.053 (3)'!$D144:$G144)</f>
        <v>4</v>
      </c>
      <c r="I144" s="66">
        <v>210</v>
      </c>
      <c r="J144" s="66">
        <f t="shared" si="3"/>
        <v>840</v>
      </c>
      <c r="K144" s="67"/>
      <c r="L144" s="52"/>
      <c r="M144" s="64"/>
      <c r="N144" s="67"/>
      <c r="O144" s="68"/>
      <c r="T144" s="5" t="s">
        <v>190</v>
      </c>
    </row>
    <row r="145" spans="1:20" x14ac:dyDescent="0.25">
      <c r="A145" s="38"/>
      <c r="B145" s="70" t="s">
        <v>632</v>
      </c>
      <c r="C145" s="70" t="s">
        <v>654</v>
      </c>
      <c r="D145" s="78">
        <v>1</v>
      </c>
      <c r="E145" s="78">
        <v>1</v>
      </c>
      <c r="F145" s="78">
        <v>1</v>
      </c>
      <c r="G145" s="78">
        <v>1</v>
      </c>
      <c r="H145" s="75">
        <f>SUM('PACC - SNCC.F.053 (3)'!$D145:$G145)</f>
        <v>4</v>
      </c>
      <c r="I145" s="66">
        <v>190</v>
      </c>
      <c r="J145" s="66">
        <f t="shared" si="3"/>
        <v>760</v>
      </c>
      <c r="K145" s="67"/>
      <c r="L145" s="52"/>
      <c r="M145" s="64"/>
      <c r="N145" s="67"/>
      <c r="O145" s="68"/>
      <c r="T145" s="5" t="s">
        <v>191</v>
      </c>
    </row>
    <row r="146" spans="1:20" x14ac:dyDescent="0.25">
      <c r="A146" s="38"/>
      <c r="B146" s="70" t="s">
        <v>633</v>
      </c>
      <c r="C146" s="70" t="s">
        <v>654</v>
      </c>
      <c r="D146" s="78">
        <v>1</v>
      </c>
      <c r="E146" s="78">
        <v>1</v>
      </c>
      <c r="F146" s="78">
        <v>1</v>
      </c>
      <c r="G146" s="78">
        <v>1</v>
      </c>
      <c r="H146" s="75">
        <f>SUM('PACC - SNCC.F.053 (3)'!$D146:$G146)</f>
        <v>4</v>
      </c>
      <c r="I146" s="66">
        <v>200</v>
      </c>
      <c r="J146" s="66">
        <f t="shared" si="3"/>
        <v>800</v>
      </c>
      <c r="K146" s="67"/>
      <c r="L146" s="52"/>
      <c r="M146" s="64"/>
      <c r="N146" s="67"/>
      <c r="O146" s="68"/>
      <c r="T146" s="5" t="s">
        <v>194</v>
      </c>
    </row>
    <row r="147" spans="1:20" x14ac:dyDescent="0.25">
      <c r="A147" s="38"/>
      <c r="B147" s="70" t="s">
        <v>634</v>
      </c>
      <c r="C147" s="70" t="s">
        <v>654</v>
      </c>
      <c r="D147" s="78">
        <v>1</v>
      </c>
      <c r="E147" s="78">
        <v>1</v>
      </c>
      <c r="F147" s="78">
        <v>1</v>
      </c>
      <c r="G147" s="78">
        <v>1</v>
      </c>
      <c r="H147" s="75">
        <f>SUM('PACC - SNCC.F.053 (3)'!$D147:$G147)</f>
        <v>4</v>
      </c>
      <c r="I147" s="66">
        <v>210</v>
      </c>
      <c r="J147" s="66">
        <f t="shared" si="3"/>
        <v>840</v>
      </c>
      <c r="K147" s="67"/>
      <c r="L147" s="52"/>
      <c r="M147" s="64"/>
      <c r="N147" s="67"/>
      <c r="O147" s="68"/>
      <c r="T147" s="5" t="s">
        <v>196</v>
      </c>
    </row>
    <row r="148" spans="1:20" x14ac:dyDescent="0.25">
      <c r="A148" s="38"/>
      <c r="B148" s="70" t="s">
        <v>635</v>
      </c>
      <c r="C148" s="70" t="s">
        <v>654</v>
      </c>
      <c r="D148" s="78">
        <v>1</v>
      </c>
      <c r="E148" s="78">
        <v>1</v>
      </c>
      <c r="F148" s="78">
        <v>1</v>
      </c>
      <c r="G148" s="78">
        <v>1</v>
      </c>
      <c r="H148" s="75">
        <f>SUM('PACC - SNCC.F.053 (3)'!$D148:$G148)</f>
        <v>4</v>
      </c>
      <c r="I148" s="66">
        <v>215</v>
      </c>
      <c r="J148" s="66">
        <f t="shared" si="3"/>
        <v>860</v>
      </c>
      <c r="K148" s="67"/>
      <c r="L148" s="52"/>
      <c r="M148" s="64"/>
      <c r="N148" s="67"/>
      <c r="O148" s="68"/>
      <c r="T148" s="5" t="s">
        <v>199</v>
      </c>
    </row>
    <row r="149" spans="1:20" x14ac:dyDescent="0.25">
      <c r="A149" s="38"/>
      <c r="B149" s="70" t="s">
        <v>636</v>
      </c>
      <c r="C149" s="70" t="s">
        <v>654</v>
      </c>
      <c r="D149" s="78">
        <v>1</v>
      </c>
      <c r="E149" s="78">
        <v>1</v>
      </c>
      <c r="F149" s="78">
        <v>1</v>
      </c>
      <c r="G149" s="78">
        <v>1</v>
      </c>
      <c r="H149" s="75">
        <f>SUM('PACC - SNCC.F.053 (3)'!$D149:$G149)</f>
        <v>4</v>
      </c>
      <c r="I149" s="66">
        <v>220</v>
      </c>
      <c r="J149" s="66">
        <f t="shared" si="3"/>
        <v>880</v>
      </c>
      <c r="K149" s="67"/>
      <c r="L149" s="52"/>
      <c r="M149" s="64"/>
      <c r="N149" s="67"/>
      <c r="O149" s="68"/>
      <c r="T149" s="5" t="s">
        <v>201</v>
      </c>
    </row>
    <row r="150" spans="1:20" x14ac:dyDescent="0.25">
      <c r="A150" s="38"/>
      <c r="B150" s="70" t="s">
        <v>637</v>
      </c>
      <c r="C150" s="70" t="s">
        <v>547</v>
      </c>
      <c r="D150" s="78">
        <v>200</v>
      </c>
      <c r="E150" s="78"/>
      <c r="F150" s="78">
        <v>100</v>
      </c>
      <c r="G150" s="78"/>
      <c r="H150" s="75">
        <f>SUM('PACC - SNCC.F.053 (3)'!$D150:$G150)</f>
        <v>300</v>
      </c>
      <c r="I150" s="66">
        <v>2000</v>
      </c>
      <c r="J150" s="66">
        <f t="shared" si="3"/>
        <v>600000</v>
      </c>
      <c r="K150" s="67"/>
      <c r="L150" s="52"/>
      <c r="M150" s="64"/>
      <c r="N150" s="67"/>
      <c r="O150" s="68"/>
      <c r="T150" s="5"/>
    </row>
    <row r="151" spans="1:20" x14ac:dyDescent="0.25">
      <c r="A151" s="38"/>
      <c r="B151" s="70" t="s">
        <v>638</v>
      </c>
      <c r="C151" s="70" t="s">
        <v>547</v>
      </c>
      <c r="D151" s="78">
        <v>200</v>
      </c>
      <c r="E151" s="78"/>
      <c r="F151" s="78">
        <v>100</v>
      </c>
      <c r="G151" s="78"/>
      <c r="H151" s="75">
        <f>SUM('PACC - SNCC.F.053 (3)'!$D151:$G151)</f>
        <v>300</v>
      </c>
      <c r="I151" s="66">
        <v>2100</v>
      </c>
      <c r="J151" s="66">
        <f t="shared" si="3"/>
        <v>630000</v>
      </c>
      <c r="K151" s="67"/>
      <c r="L151" s="52"/>
      <c r="M151" s="64"/>
      <c r="N151" s="67"/>
      <c r="O151" s="68"/>
      <c r="T151" s="5"/>
    </row>
    <row r="152" spans="1:20" x14ac:dyDescent="0.25">
      <c r="A152" s="38"/>
      <c r="B152" s="70" t="s">
        <v>639</v>
      </c>
      <c r="C152" s="70" t="s">
        <v>547</v>
      </c>
      <c r="D152" s="78">
        <v>3</v>
      </c>
      <c r="E152" s="78">
        <v>3</v>
      </c>
      <c r="F152" s="78">
        <v>3</v>
      </c>
      <c r="G152" s="78">
        <v>3</v>
      </c>
      <c r="H152" s="75">
        <f>SUM('PACC - SNCC.F.053 (3)'!$D152:$G152)</f>
        <v>12</v>
      </c>
      <c r="I152" s="66">
        <v>1800</v>
      </c>
      <c r="J152" s="66">
        <f t="shared" si="3"/>
        <v>21600</v>
      </c>
      <c r="K152" s="67"/>
      <c r="L152" s="52"/>
      <c r="M152" s="64"/>
      <c r="N152" s="67"/>
      <c r="O152" s="68"/>
      <c r="T152" s="5"/>
    </row>
    <row r="153" spans="1:20" x14ac:dyDescent="0.25">
      <c r="A153" s="38"/>
      <c r="B153" s="70" t="s">
        <v>640</v>
      </c>
      <c r="C153" s="70" t="s">
        <v>656</v>
      </c>
      <c r="D153" s="78">
        <v>20</v>
      </c>
      <c r="E153" s="78">
        <v>20</v>
      </c>
      <c r="F153" s="78">
        <v>20</v>
      </c>
      <c r="G153" s="78">
        <v>20</v>
      </c>
      <c r="H153" s="75">
        <f>SUM('PACC - SNCC.F.053 (3)'!$D153:$G153)</f>
        <v>80</v>
      </c>
      <c r="I153" s="66">
        <v>1500</v>
      </c>
      <c r="J153" s="66">
        <f t="shared" si="3"/>
        <v>120000</v>
      </c>
      <c r="K153" s="67"/>
      <c r="L153" s="52"/>
      <c r="M153" s="64"/>
      <c r="N153" s="67"/>
      <c r="O153" s="68"/>
      <c r="T153" s="5"/>
    </row>
    <row r="154" spans="1:20" x14ac:dyDescent="0.25">
      <c r="A154" s="38"/>
      <c r="B154" s="70" t="s">
        <v>641</v>
      </c>
      <c r="C154" s="70" t="s">
        <v>657</v>
      </c>
      <c r="D154" s="78">
        <v>12</v>
      </c>
      <c r="E154" s="78">
        <v>12</v>
      </c>
      <c r="F154" s="78">
        <v>12</v>
      </c>
      <c r="G154" s="78">
        <v>12</v>
      </c>
      <c r="H154" s="75">
        <f>SUM('PACC - SNCC.F.053 (3)'!$D154:$G154)</f>
        <v>48</v>
      </c>
      <c r="I154" s="66">
        <v>90</v>
      </c>
      <c r="J154" s="66">
        <f t="shared" si="3"/>
        <v>4320</v>
      </c>
      <c r="K154" s="67"/>
      <c r="L154" s="52"/>
      <c r="M154" s="64"/>
      <c r="N154" s="67"/>
      <c r="O154" s="68"/>
      <c r="T154" s="5"/>
    </row>
    <row r="155" spans="1:20" x14ac:dyDescent="0.25">
      <c r="A155" s="38"/>
      <c r="B155" s="70" t="s">
        <v>642</v>
      </c>
      <c r="C155" s="70" t="s">
        <v>657</v>
      </c>
      <c r="D155" s="78">
        <v>8</v>
      </c>
      <c r="E155" s="78">
        <v>8</v>
      </c>
      <c r="F155" s="78">
        <v>8</v>
      </c>
      <c r="G155" s="78">
        <v>8</v>
      </c>
      <c r="H155" s="75">
        <f>SUM('PACC - SNCC.F.053 (3)'!$D155:$G155)</f>
        <v>32</v>
      </c>
      <c r="I155" s="66">
        <v>85</v>
      </c>
      <c r="J155" s="66">
        <f t="shared" si="3"/>
        <v>2720</v>
      </c>
      <c r="K155" s="67"/>
      <c r="L155" s="52"/>
      <c r="M155" s="64"/>
      <c r="N155" s="67"/>
      <c r="O155" s="68"/>
      <c r="T155" s="5"/>
    </row>
    <row r="156" spans="1:20" x14ac:dyDescent="0.25">
      <c r="A156" s="38"/>
      <c r="B156" s="70"/>
      <c r="C156" s="70"/>
      <c r="D156" s="78"/>
      <c r="E156" s="78"/>
      <c r="F156" s="78"/>
      <c r="G156" s="78"/>
      <c r="H156" s="75"/>
      <c r="I156" s="66"/>
      <c r="J156" s="66"/>
      <c r="K156" s="67"/>
      <c r="L156" s="52"/>
      <c r="M156" s="64"/>
      <c r="N156" s="67"/>
      <c r="O156" s="68"/>
      <c r="T156" s="5"/>
    </row>
    <row r="157" spans="1:20" x14ac:dyDescent="0.25">
      <c r="A157" s="38"/>
      <c r="B157" s="70"/>
      <c r="C157" s="71"/>
      <c r="D157" s="71"/>
      <c r="E157" s="76"/>
      <c r="F157" s="77"/>
      <c r="G157" s="76"/>
      <c r="H157" s="65"/>
      <c r="I157" s="66"/>
      <c r="J157" s="66"/>
      <c r="K157" s="67"/>
      <c r="L157" s="52"/>
      <c r="M157" s="64"/>
      <c r="N157" s="67"/>
      <c r="O157" s="68"/>
      <c r="T157" s="5"/>
    </row>
    <row r="158" spans="1:20" x14ac:dyDescent="0.25">
      <c r="A158" s="35"/>
      <c r="B158" s="28"/>
      <c r="C158" s="28"/>
      <c r="D158" s="28"/>
      <c r="E158" s="28"/>
      <c r="F158" s="28"/>
      <c r="G158" s="28"/>
      <c r="H158" s="49"/>
      <c r="I158" s="28"/>
      <c r="J158" s="50"/>
      <c r="K158" s="28"/>
      <c r="L158" s="28"/>
      <c r="M158" s="28"/>
      <c r="N158" s="28"/>
      <c r="O158" s="28"/>
      <c r="T158" s="5"/>
    </row>
    <row r="159" spans="1:20" x14ac:dyDescent="0.25">
      <c r="A159" s="35" t="s">
        <v>834</v>
      </c>
      <c r="B159" s="44" t="s">
        <v>817</v>
      </c>
      <c r="C159" s="28"/>
      <c r="D159" s="28"/>
      <c r="E159" s="28"/>
      <c r="F159" s="28"/>
      <c r="G159" s="28"/>
      <c r="H159" s="49"/>
      <c r="I159" s="28"/>
      <c r="J159" s="50"/>
      <c r="K159" s="28"/>
      <c r="L159" s="28"/>
      <c r="M159" s="28"/>
      <c r="N159" s="28"/>
      <c r="O159" s="28"/>
      <c r="T159" s="5"/>
    </row>
    <row r="160" spans="1:20" x14ac:dyDescent="0.25">
      <c r="A160" s="35"/>
      <c r="B160" s="44" t="s">
        <v>818</v>
      </c>
      <c r="C160" s="28"/>
      <c r="D160" s="28"/>
      <c r="E160" s="28"/>
      <c r="F160" s="28"/>
      <c r="G160" s="28"/>
      <c r="H160" s="49"/>
      <c r="I160" s="28"/>
      <c r="J160" s="50"/>
      <c r="K160" s="54">
        <v>234000</v>
      </c>
      <c r="L160" s="44" t="s">
        <v>780</v>
      </c>
      <c r="M160" s="28" t="s">
        <v>388</v>
      </c>
      <c r="N160" s="28"/>
      <c r="O160" s="28"/>
      <c r="T160" s="5"/>
    </row>
    <row r="161" spans="1:20" x14ac:dyDescent="0.25">
      <c r="A161" s="35"/>
      <c r="B161" s="28" t="s">
        <v>675</v>
      </c>
      <c r="C161" s="28" t="s">
        <v>381</v>
      </c>
      <c r="D161" s="28">
        <v>10</v>
      </c>
      <c r="E161" s="28">
        <v>10</v>
      </c>
      <c r="F161" s="28">
        <v>10</v>
      </c>
      <c r="G161" s="28">
        <v>10</v>
      </c>
      <c r="H161" s="49">
        <v>40</v>
      </c>
      <c r="I161" s="88">
        <v>300</v>
      </c>
      <c r="J161" s="50">
        <v>12000</v>
      </c>
      <c r="K161" s="28"/>
      <c r="L161" s="28"/>
      <c r="M161" s="28"/>
      <c r="N161" s="28"/>
      <c r="O161" s="28"/>
      <c r="T161" s="5"/>
    </row>
    <row r="162" spans="1:20" x14ac:dyDescent="0.25">
      <c r="A162" s="35"/>
      <c r="B162" s="28" t="s">
        <v>676</v>
      </c>
      <c r="C162" s="28" t="s">
        <v>547</v>
      </c>
      <c r="D162" s="28">
        <v>15</v>
      </c>
      <c r="E162" s="28">
        <v>15</v>
      </c>
      <c r="F162" s="28">
        <v>15</v>
      </c>
      <c r="G162" s="28">
        <v>15</v>
      </c>
      <c r="H162" s="49">
        <v>60</v>
      </c>
      <c r="I162" s="88">
        <v>65</v>
      </c>
      <c r="J162" s="50">
        <v>3900</v>
      </c>
      <c r="K162" s="28"/>
      <c r="L162" s="28"/>
      <c r="M162" s="28"/>
      <c r="N162" s="28"/>
      <c r="O162" s="28"/>
      <c r="T162" s="5"/>
    </row>
    <row r="163" spans="1:20" x14ac:dyDescent="0.25">
      <c r="A163" s="35"/>
      <c r="B163" s="28" t="s">
        <v>677</v>
      </c>
      <c r="C163" s="28" t="s">
        <v>547</v>
      </c>
      <c r="D163" s="28">
        <v>10</v>
      </c>
      <c r="E163" s="28">
        <v>10</v>
      </c>
      <c r="F163" s="28">
        <v>10</v>
      </c>
      <c r="G163" s="28">
        <v>10</v>
      </c>
      <c r="H163" s="49">
        <v>40</v>
      </c>
      <c r="I163" s="89">
        <v>160</v>
      </c>
      <c r="J163" s="50">
        <v>6400</v>
      </c>
      <c r="K163" s="28"/>
      <c r="L163" s="28"/>
      <c r="M163" s="28"/>
      <c r="N163" s="28"/>
      <c r="O163" s="28"/>
      <c r="T163" s="5"/>
    </row>
    <row r="164" spans="1:20" x14ac:dyDescent="0.25">
      <c r="A164" s="35"/>
      <c r="B164" s="28" t="s">
        <v>678</v>
      </c>
      <c r="C164" s="28" t="s">
        <v>547</v>
      </c>
      <c r="D164" s="28">
        <v>5</v>
      </c>
      <c r="E164" s="28">
        <v>5</v>
      </c>
      <c r="F164" s="28">
        <v>5</v>
      </c>
      <c r="G164" s="28">
        <v>5</v>
      </c>
      <c r="H164" s="49">
        <v>20</v>
      </c>
      <c r="I164" s="89">
        <v>160</v>
      </c>
      <c r="J164" s="50">
        <v>3200</v>
      </c>
      <c r="K164" s="28"/>
      <c r="L164" s="28"/>
      <c r="M164" s="28"/>
      <c r="N164" s="28"/>
      <c r="O164" s="28"/>
      <c r="T164" s="5"/>
    </row>
    <row r="165" spans="1:20" x14ac:dyDescent="0.25">
      <c r="A165" s="35"/>
      <c r="B165" s="28" t="s">
        <v>679</v>
      </c>
      <c r="C165" s="28" t="s">
        <v>547</v>
      </c>
      <c r="D165" s="28">
        <v>5</v>
      </c>
      <c r="E165" s="28">
        <v>5</v>
      </c>
      <c r="F165" s="28">
        <v>5</v>
      </c>
      <c r="G165" s="28">
        <v>5</v>
      </c>
      <c r="H165" s="49">
        <v>20</v>
      </c>
      <c r="I165" s="89">
        <v>155</v>
      </c>
      <c r="J165" s="50">
        <v>3100</v>
      </c>
      <c r="K165" s="28"/>
      <c r="L165" s="28"/>
      <c r="M165" s="28"/>
      <c r="N165" s="28"/>
      <c r="O165" s="28"/>
      <c r="T165" s="5"/>
    </row>
    <row r="166" spans="1:20" x14ac:dyDescent="0.25">
      <c r="A166" s="35"/>
      <c r="B166" s="28" t="s">
        <v>680</v>
      </c>
      <c r="C166" s="28" t="s">
        <v>547</v>
      </c>
      <c r="D166" s="28">
        <v>15</v>
      </c>
      <c r="E166" s="28">
        <v>15</v>
      </c>
      <c r="F166" s="28">
        <v>15</v>
      </c>
      <c r="G166" s="28">
        <v>15</v>
      </c>
      <c r="H166" s="49">
        <v>60</v>
      </c>
      <c r="I166" s="89">
        <v>150</v>
      </c>
      <c r="J166" s="50">
        <v>9000</v>
      </c>
      <c r="K166" s="28"/>
      <c r="L166" s="28"/>
      <c r="M166" s="28"/>
      <c r="N166" s="28"/>
      <c r="O166" s="28"/>
      <c r="T166" s="5"/>
    </row>
    <row r="167" spans="1:20" x14ac:dyDescent="0.25">
      <c r="A167" s="35"/>
      <c r="B167" s="28" t="s">
        <v>689</v>
      </c>
      <c r="C167" s="28" t="s">
        <v>692</v>
      </c>
      <c r="D167" s="28">
        <v>100</v>
      </c>
      <c r="E167" s="28">
        <v>50</v>
      </c>
      <c r="F167" s="28">
        <v>50</v>
      </c>
      <c r="G167" s="28">
        <v>50</v>
      </c>
      <c r="H167" s="49">
        <v>200</v>
      </c>
      <c r="I167" s="89">
        <v>15</v>
      </c>
      <c r="J167" s="50">
        <v>3000</v>
      </c>
      <c r="K167" s="28"/>
      <c r="L167" s="28"/>
      <c r="M167" s="28"/>
      <c r="N167" s="28"/>
      <c r="O167" s="28"/>
      <c r="T167" s="5"/>
    </row>
    <row r="168" spans="1:20" x14ac:dyDescent="0.25">
      <c r="A168" s="35"/>
      <c r="B168" s="28" t="s">
        <v>681</v>
      </c>
      <c r="C168" s="28" t="s">
        <v>547</v>
      </c>
      <c r="D168" s="28">
        <v>20</v>
      </c>
      <c r="E168" s="28">
        <v>20</v>
      </c>
      <c r="F168" s="28">
        <v>20</v>
      </c>
      <c r="G168" s="28">
        <v>20</v>
      </c>
      <c r="H168" s="49">
        <v>80</v>
      </c>
      <c r="I168" s="89">
        <v>300</v>
      </c>
      <c r="J168" s="50">
        <v>24000</v>
      </c>
      <c r="K168" s="28"/>
      <c r="L168" s="28"/>
      <c r="M168" s="28"/>
      <c r="N168" s="28"/>
      <c r="O168" s="28"/>
      <c r="T168" s="5"/>
    </row>
    <row r="169" spans="1:20" x14ac:dyDescent="0.25">
      <c r="A169" s="35"/>
      <c r="B169" s="28" t="s">
        <v>682</v>
      </c>
      <c r="C169" s="28" t="s">
        <v>547</v>
      </c>
      <c r="D169" s="28">
        <v>5</v>
      </c>
      <c r="E169" s="28">
        <v>5</v>
      </c>
      <c r="F169" s="28">
        <v>5</v>
      </c>
      <c r="G169" s="28">
        <v>5</v>
      </c>
      <c r="H169" s="49">
        <v>20</v>
      </c>
      <c r="I169" s="89">
        <v>450</v>
      </c>
      <c r="J169" s="50">
        <v>9000</v>
      </c>
      <c r="L169" s="28"/>
      <c r="M169" s="28"/>
      <c r="N169" s="28"/>
      <c r="O169" s="28"/>
      <c r="T169" s="5"/>
    </row>
    <row r="170" spans="1:20" x14ac:dyDescent="0.25">
      <c r="A170" s="35"/>
      <c r="B170" s="28" t="s">
        <v>683</v>
      </c>
      <c r="C170" s="28" t="s">
        <v>547</v>
      </c>
      <c r="D170" s="28">
        <v>5</v>
      </c>
      <c r="E170" s="28">
        <v>5</v>
      </c>
      <c r="F170" s="28">
        <v>5</v>
      </c>
      <c r="G170" s="28">
        <v>5</v>
      </c>
      <c r="H170" s="49">
        <v>20</v>
      </c>
      <c r="I170" s="89">
        <v>130</v>
      </c>
      <c r="J170" s="50">
        <v>2600</v>
      </c>
      <c r="K170" s="28"/>
      <c r="L170" s="28"/>
      <c r="M170" s="28"/>
      <c r="N170" s="28"/>
      <c r="O170" s="28"/>
      <c r="T170" s="5"/>
    </row>
    <row r="171" spans="1:20" x14ac:dyDescent="0.25">
      <c r="A171" s="35"/>
      <c r="B171" s="28" t="s">
        <v>684</v>
      </c>
      <c r="C171" s="28" t="s">
        <v>547</v>
      </c>
      <c r="D171" s="28">
        <v>5</v>
      </c>
      <c r="E171" s="28">
        <v>5</v>
      </c>
      <c r="F171" s="28">
        <v>5</v>
      </c>
      <c r="G171" s="28">
        <v>5</v>
      </c>
      <c r="H171" s="49">
        <v>20</v>
      </c>
      <c r="I171" s="89">
        <v>152</v>
      </c>
      <c r="J171" s="50">
        <v>3040</v>
      </c>
      <c r="K171" s="28"/>
      <c r="L171" s="28"/>
      <c r="M171" s="28"/>
      <c r="N171" s="28"/>
      <c r="O171" s="28"/>
      <c r="T171" s="5"/>
    </row>
    <row r="172" spans="1:20" x14ac:dyDescent="0.25">
      <c r="A172" s="35"/>
      <c r="B172" s="28" t="s">
        <v>685</v>
      </c>
      <c r="C172" s="28" t="s">
        <v>693</v>
      </c>
      <c r="D172" s="28">
        <v>3</v>
      </c>
      <c r="E172" s="28">
        <v>3</v>
      </c>
      <c r="F172" s="28">
        <v>3</v>
      </c>
      <c r="G172" s="28">
        <v>3</v>
      </c>
      <c r="H172" s="49">
        <v>12</v>
      </c>
      <c r="I172" s="89">
        <v>75</v>
      </c>
      <c r="J172" s="50">
        <v>900</v>
      </c>
      <c r="K172" s="28"/>
      <c r="L172" s="28"/>
      <c r="M172" s="28"/>
      <c r="N172" s="28"/>
      <c r="O172" s="28"/>
      <c r="T172" s="5"/>
    </row>
    <row r="173" spans="1:20" x14ac:dyDescent="0.25">
      <c r="A173" s="35"/>
      <c r="B173" s="28" t="s">
        <v>686</v>
      </c>
      <c r="C173" s="28" t="s">
        <v>547</v>
      </c>
      <c r="D173" s="28">
        <v>10</v>
      </c>
      <c r="E173" s="28">
        <v>10</v>
      </c>
      <c r="F173" s="28">
        <v>10</v>
      </c>
      <c r="G173" s="28">
        <v>10</v>
      </c>
      <c r="H173" s="49">
        <v>40</v>
      </c>
      <c r="I173" s="89">
        <v>250</v>
      </c>
      <c r="J173" s="50">
        <v>10000</v>
      </c>
      <c r="K173" s="28"/>
      <c r="L173" s="28"/>
      <c r="M173" s="28"/>
      <c r="N173" s="28"/>
      <c r="O173" s="28"/>
      <c r="T173" s="5"/>
    </row>
    <row r="174" spans="1:20" x14ac:dyDescent="0.25">
      <c r="A174" s="35"/>
      <c r="B174" s="28" t="s">
        <v>687</v>
      </c>
      <c r="C174" s="28" t="s">
        <v>547</v>
      </c>
      <c r="D174" s="28">
        <v>10</v>
      </c>
      <c r="E174" s="28">
        <v>10</v>
      </c>
      <c r="F174" s="28">
        <v>10</v>
      </c>
      <c r="G174" s="28">
        <v>10</v>
      </c>
      <c r="H174" s="49">
        <v>40</v>
      </c>
      <c r="I174" s="89">
        <v>260</v>
      </c>
      <c r="J174" s="50">
        <v>10400</v>
      </c>
      <c r="K174" s="28"/>
      <c r="L174" s="28"/>
      <c r="M174" s="28"/>
      <c r="N174" s="28"/>
      <c r="O174" s="28"/>
      <c r="T174" s="5"/>
    </row>
    <row r="175" spans="1:20" x14ac:dyDescent="0.25">
      <c r="A175" s="35"/>
      <c r="B175" s="28" t="s">
        <v>688</v>
      </c>
      <c r="C175" s="28" t="s">
        <v>547</v>
      </c>
      <c r="D175" s="28">
        <v>5</v>
      </c>
      <c r="E175" s="28">
        <v>5</v>
      </c>
      <c r="F175" s="28">
        <v>5</v>
      </c>
      <c r="G175" s="28">
        <v>5</v>
      </c>
      <c r="H175" s="49">
        <v>20</v>
      </c>
      <c r="I175" s="89">
        <v>85</v>
      </c>
      <c r="J175" s="50">
        <v>1700</v>
      </c>
      <c r="K175" s="28"/>
      <c r="L175" s="28"/>
      <c r="M175" s="28"/>
      <c r="N175" s="28"/>
      <c r="O175" s="28"/>
      <c r="T175" s="5"/>
    </row>
    <row r="176" spans="1:20" x14ac:dyDescent="0.25">
      <c r="A176" s="35"/>
      <c r="B176" s="28" t="s">
        <v>689</v>
      </c>
      <c r="C176" s="28" t="s">
        <v>547</v>
      </c>
      <c r="D176" s="28">
        <v>10</v>
      </c>
      <c r="E176" s="28">
        <v>10</v>
      </c>
      <c r="F176" s="28">
        <v>10</v>
      </c>
      <c r="G176" s="28">
        <v>10</v>
      </c>
      <c r="H176" s="49">
        <v>40</v>
      </c>
      <c r="I176" s="89">
        <v>74</v>
      </c>
      <c r="J176" s="50">
        <v>2960</v>
      </c>
      <c r="K176" s="28"/>
      <c r="L176" s="28"/>
      <c r="M176" s="28"/>
      <c r="N176" s="28"/>
      <c r="O176" s="28"/>
      <c r="T176" s="5"/>
    </row>
    <row r="177" spans="1:20" x14ac:dyDescent="0.25">
      <c r="A177" s="35"/>
      <c r="B177" s="28" t="s">
        <v>690</v>
      </c>
      <c r="C177" s="28" t="s">
        <v>547</v>
      </c>
      <c r="D177" s="28">
        <v>5</v>
      </c>
      <c r="E177" s="28">
        <v>5</v>
      </c>
      <c r="F177" s="28">
        <v>5</v>
      </c>
      <c r="G177" s="28">
        <v>5</v>
      </c>
      <c r="H177" s="49">
        <v>20</v>
      </c>
      <c r="I177" s="89">
        <v>10</v>
      </c>
      <c r="J177" s="50">
        <v>200</v>
      </c>
      <c r="K177" s="28"/>
      <c r="L177" s="28"/>
      <c r="M177" s="28"/>
      <c r="N177" s="28"/>
      <c r="O177" s="28"/>
      <c r="T177" s="5"/>
    </row>
    <row r="178" spans="1:20" x14ac:dyDescent="0.25">
      <c r="A178" s="34"/>
      <c r="B178" s="27" t="s">
        <v>691</v>
      </c>
      <c r="C178" s="27" t="s">
        <v>547</v>
      </c>
      <c r="D178" s="27">
        <v>5</v>
      </c>
      <c r="E178" s="27">
        <v>5</v>
      </c>
      <c r="F178" s="27">
        <v>5</v>
      </c>
      <c r="G178" s="27">
        <v>5</v>
      </c>
      <c r="H178" s="49">
        <f>SUM(D178:G178)</f>
        <v>20</v>
      </c>
      <c r="I178" s="89">
        <v>40</v>
      </c>
      <c r="J178" s="50">
        <v>800</v>
      </c>
      <c r="K178" s="27"/>
      <c r="L178" s="27"/>
      <c r="M178" s="27"/>
      <c r="N178" s="27"/>
      <c r="O178" s="27"/>
      <c r="T178" s="5" t="s">
        <v>250</v>
      </c>
    </row>
    <row r="179" spans="1:20" x14ac:dyDescent="0.25">
      <c r="A179" s="34"/>
      <c r="B179" s="27" t="s">
        <v>806</v>
      </c>
      <c r="C179" s="27" t="s">
        <v>547</v>
      </c>
      <c r="D179" s="27">
        <v>2</v>
      </c>
      <c r="E179" s="27"/>
      <c r="F179" s="27"/>
      <c r="G179" s="27"/>
      <c r="H179" s="49">
        <v>2</v>
      </c>
      <c r="I179" s="89">
        <v>2500</v>
      </c>
      <c r="J179" s="50">
        <v>5000</v>
      </c>
      <c r="K179" s="27"/>
      <c r="L179" s="27"/>
      <c r="M179" s="27"/>
      <c r="N179" s="27"/>
      <c r="O179" s="27"/>
      <c r="T179" s="5"/>
    </row>
    <row r="180" spans="1:20" x14ac:dyDescent="0.25">
      <c r="A180" s="34"/>
      <c r="B180" s="27" t="s">
        <v>807</v>
      </c>
      <c r="C180" s="27"/>
      <c r="D180" s="27">
        <v>1</v>
      </c>
      <c r="E180" s="27"/>
      <c r="F180" s="27"/>
      <c r="G180" s="27"/>
      <c r="H180" s="49">
        <v>1</v>
      </c>
      <c r="I180" s="89">
        <v>30000</v>
      </c>
      <c r="J180" s="50">
        <v>30000</v>
      </c>
      <c r="K180" s="27"/>
      <c r="L180" s="27"/>
      <c r="M180" s="27"/>
      <c r="N180" s="27"/>
      <c r="O180" s="27"/>
      <c r="T180" s="5"/>
    </row>
    <row r="181" spans="1:20" x14ac:dyDescent="0.25">
      <c r="A181" s="34"/>
      <c r="B181" s="27" t="s">
        <v>808</v>
      </c>
      <c r="C181" s="27" t="s">
        <v>547</v>
      </c>
      <c r="D181" s="27">
        <v>2</v>
      </c>
      <c r="E181" s="27"/>
      <c r="F181" s="27"/>
      <c r="G181" s="27"/>
      <c r="H181" s="49">
        <v>2</v>
      </c>
      <c r="I181" s="89">
        <v>1400</v>
      </c>
      <c r="J181" s="50">
        <v>2800</v>
      </c>
      <c r="K181" s="27"/>
      <c r="L181" s="27"/>
      <c r="M181" s="27"/>
      <c r="N181" s="27"/>
      <c r="O181" s="27"/>
      <c r="T181" s="5"/>
    </row>
    <row r="182" spans="1:20" x14ac:dyDescent="0.25">
      <c r="A182" s="34"/>
      <c r="B182" s="27" t="s">
        <v>809</v>
      </c>
      <c r="C182" s="27"/>
      <c r="D182" s="27">
        <v>1</v>
      </c>
      <c r="E182" s="27"/>
      <c r="F182" s="27"/>
      <c r="G182" s="27"/>
      <c r="H182" s="49">
        <v>1</v>
      </c>
      <c r="I182" s="89">
        <v>3700</v>
      </c>
      <c r="J182" s="50">
        <v>3700</v>
      </c>
      <c r="K182" s="27"/>
      <c r="L182" s="27"/>
      <c r="M182" s="27"/>
      <c r="N182" s="27"/>
      <c r="O182" s="27"/>
      <c r="T182" s="5"/>
    </row>
    <row r="183" spans="1:20" x14ac:dyDescent="0.25">
      <c r="A183" s="34"/>
      <c r="B183" s="27" t="s">
        <v>810</v>
      </c>
      <c r="C183" s="27" t="s">
        <v>812</v>
      </c>
      <c r="D183" s="27">
        <v>7</v>
      </c>
      <c r="E183" s="27"/>
      <c r="F183" s="27"/>
      <c r="G183" s="27"/>
      <c r="H183" s="49">
        <v>7</v>
      </c>
      <c r="I183" s="89">
        <v>4100</v>
      </c>
      <c r="J183" s="50">
        <v>28700</v>
      </c>
      <c r="K183" s="27"/>
      <c r="L183" s="27"/>
      <c r="M183" s="27"/>
      <c r="N183" s="27"/>
      <c r="O183" s="27"/>
      <c r="T183" s="5"/>
    </row>
    <row r="184" spans="1:20" x14ac:dyDescent="0.25">
      <c r="A184" s="34"/>
      <c r="B184" s="27" t="s">
        <v>811</v>
      </c>
      <c r="C184" s="27" t="s">
        <v>812</v>
      </c>
      <c r="D184" s="27">
        <v>5</v>
      </c>
      <c r="E184" s="27"/>
      <c r="F184" s="27"/>
      <c r="G184" s="27"/>
      <c r="H184" s="49">
        <v>5</v>
      </c>
      <c r="I184" s="89">
        <v>3100</v>
      </c>
      <c r="J184" s="50">
        <v>15500</v>
      </c>
      <c r="K184" s="27"/>
      <c r="L184" s="27"/>
      <c r="M184" s="27"/>
      <c r="N184" s="27"/>
      <c r="O184" s="27"/>
      <c r="T184" s="5"/>
    </row>
    <row r="185" spans="1:20" x14ac:dyDescent="0.25">
      <c r="A185" s="34"/>
      <c r="B185" s="27" t="s">
        <v>813</v>
      </c>
      <c r="C185" s="27" t="s">
        <v>812</v>
      </c>
      <c r="D185" s="27">
        <v>4</v>
      </c>
      <c r="E185" s="27"/>
      <c r="F185" s="27"/>
      <c r="G185" s="27"/>
      <c r="H185" s="49">
        <v>4</v>
      </c>
      <c r="I185" s="89">
        <v>3050</v>
      </c>
      <c r="J185" s="50">
        <v>12200</v>
      </c>
      <c r="K185" s="27"/>
      <c r="L185" s="27"/>
      <c r="M185" s="27"/>
      <c r="N185" s="27"/>
      <c r="O185" s="27"/>
      <c r="T185" s="5"/>
    </row>
    <row r="186" spans="1:20" x14ac:dyDescent="0.25">
      <c r="A186" s="34"/>
      <c r="B186" s="27" t="s">
        <v>814</v>
      </c>
      <c r="C186" s="27" t="s">
        <v>812</v>
      </c>
      <c r="D186" s="27">
        <v>2</v>
      </c>
      <c r="E186" s="27"/>
      <c r="F186" s="27"/>
      <c r="G186" s="27"/>
      <c r="H186" s="49">
        <v>2</v>
      </c>
      <c r="I186" s="89">
        <v>3050</v>
      </c>
      <c r="J186" s="50">
        <v>6100</v>
      </c>
      <c r="K186" s="27"/>
      <c r="L186" s="27"/>
      <c r="M186" s="27"/>
      <c r="N186" s="27"/>
      <c r="O186" s="27"/>
      <c r="T186" s="5"/>
    </row>
    <row r="187" spans="1:20" x14ac:dyDescent="0.25">
      <c r="A187" s="34"/>
      <c r="B187" s="27" t="s">
        <v>815</v>
      </c>
      <c r="C187" s="27" t="s">
        <v>547</v>
      </c>
      <c r="D187" s="27">
        <v>2</v>
      </c>
      <c r="E187" s="27"/>
      <c r="F187" s="27"/>
      <c r="G187" s="27"/>
      <c r="H187" s="49">
        <v>2</v>
      </c>
      <c r="I187" s="89">
        <v>2700</v>
      </c>
      <c r="J187" s="50">
        <v>5400</v>
      </c>
      <c r="K187" s="27"/>
      <c r="L187" s="27"/>
      <c r="M187" s="27"/>
      <c r="N187" s="27"/>
      <c r="O187" s="27"/>
      <c r="T187" s="5"/>
    </row>
    <row r="188" spans="1:20" x14ac:dyDescent="0.25">
      <c r="A188" s="34"/>
      <c r="B188" s="27" t="s">
        <v>816</v>
      </c>
      <c r="C188" s="27" t="s">
        <v>547</v>
      </c>
      <c r="D188" s="27">
        <v>4</v>
      </c>
      <c r="E188" s="27"/>
      <c r="F188" s="27"/>
      <c r="G188" s="27"/>
      <c r="H188" s="49">
        <v>4</v>
      </c>
      <c r="I188" s="89">
        <v>1000</v>
      </c>
      <c r="J188" s="50">
        <v>4000</v>
      </c>
      <c r="K188" s="27"/>
      <c r="L188" s="27"/>
      <c r="M188" s="27"/>
      <c r="N188" s="27"/>
      <c r="O188" s="27"/>
      <c r="T188" s="5"/>
    </row>
    <row r="189" spans="1:20" x14ac:dyDescent="0.25">
      <c r="A189" s="34"/>
      <c r="B189" s="27" t="s">
        <v>827</v>
      </c>
      <c r="C189" s="27" t="s">
        <v>547</v>
      </c>
      <c r="D189" s="27">
        <v>2</v>
      </c>
      <c r="E189" s="27"/>
      <c r="F189" s="27"/>
      <c r="G189" s="27"/>
      <c r="H189" s="49">
        <v>2</v>
      </c>
      <c r="I189" s="89">
        <v>1900</v>
      </c>
      <c r="J189" s="50">
        <v>3800</v>
      </c>
      <c r="K189" s="27"/>
      <c r="L189" s="27"/>
      <c r="M189" s="27"/>
      <c r="N189" s="27"/>
      <c r="O189" s="27"/>
      <c r="T189" s="5"/>
    </row>
    <row r="190" spans="1:20" x14ac:dyDescent="0.25">
      <c r="A190" s="34"/>
      <c r="B190" s="27" t="s">
        <v>828</v>
      </c>
      <c r="C190" s="27" t="s">
        <v>547</v>
      </c>
      <c r="D190" s="27">
        <v>2</v>
      </c>
      <c r="E190" s="27"/>
      <c r="F190" s="27"/>
      <c r="G190" s="27"/>
      <c r="H190" s="49">
        <v>2</v>
      </c>
      <c r="I190" s="89">
        <v>1300</v>
      </c>
      <c r="J190" s="50">
        <v>2600</v>
      </c>
      <c r="K190" s="27"/>
      <c r="L190" s="27"/>
      <c r="M190" s="27"/>
      <c r="N190" s="27"/>
      <c r="O190" s="27"/>
      <c r="T190" s="5"/>
    </row>
    <row r="191" spans="1:20" x14ac:dyDescent="0.25">
      <c r="A191" s="34"/>
      <c r="B191" s="27" t="s">
        <v>844</v>
      </c>
      <c r="C191" s="27" t="s">
        <v>547</v>
      </c>
      <c r="D191" s="27">
        <v>1</v>
      </c>
      <c r="E191" s="27"/>
      <c r="F191" s="27"/>
      <c r="G191" s="27"/>
      <c r="H191" s="49">
        <v>1</v>
      </c>
      <c r="I191" s="89">
        <v>8000</v>
      </c>
      <c r="J191" s="50">
        <v>8000</v>
      </c>
      <c r="K191" s="27"/>
      <c r="L191" s="27"/>
      <c r="M191" s="27"/>
      <c r="N191" s="27"/>
      <c r="O191" s="27"/>
      <c r="T191" s="5"/>
    </row>
    <row r="192" spans="1:20" x14ac:dyDescent="0.25">
      <c r="A192" s="34"/>
      <c r="B192" s="43"/>
      <c r="C192" s="27"/>
      <c r="D192" s="27"/>
      <c r="E192" s="27"/>
      <c r="F192" s="27"/>
      <c r="G192" s="27"/>
      <c r="H192" s="49"/>
      <c r="I192" s="89"/>
      <c r="J192" s="50"/>
      <c r="K192" s="43"/>
      <c r="L192" s="27"/>
      <c r="M192" s="27"/>
      <c r="N192" s="27"/>
      <c r="O192" s="27"/>
      <c r="T192" s="5"/>
    </row>
    <row r="193" spans="1:20" x14ac:dyDescent="0.25">
      <c r="A193" s="34"/>
      <c r="B193" s="43" t="s">
        <v>837</v>
      </c>
      <c r="C193" s="27"/>
      <c r="D193" s="27"/>
      <c r="E193" s="27"/>
      <c r="F193" s="27"/>
      <c r="G193" s="27"/>
      <c r="H193" s="49"/>
      <c r="I193" s="89"/>
      <c r="J193" s="50"/>
      <c r="K193" s="104">
        <v>1737800</v>
      </c>
      <c r="L193" s="43" t="s">
        <v>20</v>
      </c>
      <c r="M193" s="27" t="s">
        <v>388</v>
      </c>
      <c r="N193" s="27"/>
      <c r="O193" s="27"/>
      <c r="T193" s="5"/>
    </row>
    <row r="194" spans="1:20" x14ac:dyDescent="0.25">
      <c r="A194" s="34"/>
      <c r="B194" s="27"/>
      <c r="C194" s="27"/>
      <c r="D194" s="27"/>
      <c r="E194" s="27"/>
      <c r="F194" s="27"/>
      <c r="G194" s="27"/>
      <c r="H194" s="49"/>
      <c r="I194" s="89"/>
      <c r="J194" s="50"/>
      <c r="K194" s="27"/>
      <c r="L194" s="27"/>
      <c r="M194" s="27"/>
      <c r="N194" s="27"/>
      <c r="O194" s="27"/>
      <c r="T194" s="5"/>
    </row>
    <row r="195" spans="1:20" x14ac:dyDescent="0.25">
      <c r="A195" s="34"/>
      <c r="B195" s="27" t="s">
        <v>838</v>
      </c>
      <c r="C195" s="27" t="s">
        <v>547</v>
      </c>
      <c r="D195" s="27"/>
      <c r="E195" s="27">
        <v>50</v>
      </c>
      <c r="F195" s="27"/>
      <c r="G195" s="27"/>
      <c r="H195" s="49">
        <v>50</v>
      </c>
      <c r="I195" s="89">
        <v>6000</v>
      </c>
      <c r="J195" s="50">
        <v>300000</v>
      </c>
      <c r="K195" s="27"/>
      <c r="L195" s="27"/>
      <c r="M195" s="27"/>
      <c r="N195" s="27"/>
      <c r="O195" s="27"/>
      <c r="T195" s="5"/>
    </row>
    <row r="196" spans="1:20" x14ac:dyDescent="0.25">
      <c r="A196" s="34"/>
      <c r="B196" s="27" t="s">
        <v>839</v>
      </c>
      <c r="C196" s="27" t="s">
        <v>547</v>
      </c>
      <c r="D196" s="27"/>
      <c r="E196" s="27">
        <v>26</v>
      </c>
      <c r="F196" s="27"/>
      <c r="G196" s="27"/>
      <c r="H196" s="49">
        <v>26</v>
      </c>
      <c r="I196" s="89">
        <v>5100</v>
      </c>
      <c r="J196" s="50">
        <v>132600</v>
      </c>
      <c r="K196" s="27"/>
      <c r="L196" s="27"/>
      <c r="M196" s="27"/>
      <c r="N196" s="27"/>
      <c r="O196" s="27"/>
      <c r="T196" s="5"/>
    </row>
    <row r="197" spans="1:20" x14ac:dyDescent="0.25">
      <c r="A197" s="34"/>
      <c r="B197" s="27" t="s">
        <v>840</v>
      </c>
      <c r="C197" s="27" t="s">
        <v>547</v>
      </c>
      <c r="D197" s="27"/>
      <c r="E197" s="27">
        <v>16</v>
      </c>
      <c r="F197" s="27"/>
      <c r="G197" s="27"/>
      <c r="H197" s="49">
        <v>16</v>
      </c>
      <c r="I197" s="89">
        <v>5000</v>
      </c>
      <c r="J197" s="50">
        <v>80000</v>
      </c>
      <c r="K197" s="27"/>
      <c r="L197" s="27"/>
      <c r="M197" s="27"/>
      <c r="N197" s="27"/>
      <c r="O197" s="27"/>
      <c r="T197" s="5"/>
    </row>
    <row r="198" spans="1:20" x14ac:dyDescent="0.25">
      <c r="A198" s="34"/>
      <c r="B198" s="27" t="s">
        <v>841</v>
      </c>
      <c r="C198" s="27" t="s">
        <v>547</v>
      </c>
      <c r="D198" s="27"/>
      <c r="E198" s="27">
        <v>4</v>
      </c>
      <c r="F198" s="27"/>
      <c r="G198" s="27"/>
      <c r="H198" s="49">
        <v>4</v>
      </c>
      <c r="I198" s="89">
        <v>4500</v>
      </c>
      <c r="J198" s="50">
        <v>18000</v>
      </c>
      <c r="K198" s="27"/>
      <c r="L198" s="27"/>
      <c r="M198" s="27"/>
      <c r="N198" s="27"/>
      <c r="O198" s="27"/>
      <c r="T198" s="5"/>
    </row>
    <row r="199" spans="1:20" x14ac:dyDescent="0.25">
      <c r="A199" s="34"/>
      <c r="B199" s="27" t="s">
        <v>842</v>
      </c>
      <c r="C199" s="27" t="s">
        <v>547</v>
      </c>
      <c r="D199" s="27"/>
      <c r="E199" s="27">
        <v>4</v>
      </c>
      <c r="F199" s="27"/>
      <c r="G199" s="27"/>
      <c r="H199" s="49">
        <v>4</v>
      </c>
      <c r="I199" s="89">
        <v>4800</v>
      </c>
      <c r="J199" s="50">
        <v>19200</v>
      </c>
      <c r="K199" s="27"/>
      <c r="L199" s="27"/>
      <c r="M199" s="27"/>
      <c r="N199" s="27"/>
      <c r="O199" s="27"/>
      <c r="T199" s="5"/>
    </row>
    <row r="200" spans="1:20" x14ac:dyDescent="0.25">
      <c r="A200" s="34"/>
      <c r="B200" s="27" t="s">
        <v>843</v>
      </c>
      <c r="C200" s="27" t="s">
        <v>547</v>
      </c>
      <c r="D200" s="27"/>
      <c r="E200" s="27">
        <v>10</v>
      </c>
      <c r="F200" s="27"/>
      <c r="G200" s="27"/>
      <c r="H200" s="49">
        <v>10</v>
      </c>
      <c r="I200" s="89">
        <v>5800</v>
      </c>
      <c r="J200" s="50">
        <v>58000</v>
      </c>
      <c r="K200" s="27"/>
      <c r="L200" s="27"/>
      <c r="M200" s="27"/>
      <c r="N200" s="27"/>
      <c r="O200" s="27"/>
      <c r="T200" s="5"/>
    </row>
    <row r="201" spans="1:20" x14ac:dyDescent="0.25">
      <c r="A201" s="34"/>
      <c r="B201" s="27"/>
      <c r="C201" s="27"/>
      <c r="D201" s="27"/>
      <c r="E201" s="27"/>
      <c r="F201" s="27"/>
      <c r="G201" s="27"/>
      <c r="H201" s="49"/>
      <c r="I201" s="89"/>
      <c r="J201" s="50"/>
      <c r="K201" s="27"/>
      <c r="L201" s="27"/>
      <c r="M201" s="27"/>
      <c r="N201" s="27"/>
      <c r="O201" s="27"/>
      <c r="T201" s="5"/>
    </row>
    <row r="202" spans="1:20" x14ac:dyDescent="0.25">
      <c r="A202" s="34"/>
      <c r="B202" s="27" t="s">
        <v>845</v>
      </c>
      <c r="C202" s="27" t="s">
        <v>547</v>
      </c>
      <c r="D202" s="27"/>
      <c r="E202" s="27">
        <v>2000</v>
      </c>
      <c r="F202" s="27"/>
      <c r="G202" s="27"/>
      <c r="H202" s="49">
        <v>2000</v>
      </c>
      <c r="I202" s="89">
        <v>155</v>
      </c>
      <c r="J202" s="50">
        <v>310000</v>
      </c>
      <c r="K202" s="27"/>
      <c r="L202" s="27"/>
      <c r="M202" s="27"/>
      <c r="N202" s="27"/>
      <c r="O202" s="27"/>
      <c r="T202" s="5"/>
    </row>
    <row r="203" spans="1:20" x14ac:dyDescent="0.25">
      <c r="A203" s="34"/>
      <c r="B203" s="27" t="s">
        <v>846</v>
      </c>
      <c r="C203" s="27" t="s">
        <v>547</v>
      </c>
      <c r="D203" s="27"/>
      <c r="E203" s="27">
        <v>2000</v>
      </c>
      <c r="F203" s="27"/>
      <c r="G203" s="27"/>
      <c r="H203" s="49">
        <v>2000</v>
      </c>
      <c r="I203" s="89">
        <v>410</v>
      </c>
      <c r="J203" s="50">
        <v>820000</v>
      </c>
      <c r="K203" s="27"/>
      <c r="L203" s="27"/>
      <c r="M203" s="27"/>
      <c r="N203" s="27"/>
      <c r="O203" s="27"/>
      <c r="T203" s="5"/>
    </row>
    <row r="204" spans="1:20" x14ac:dyDescent="0.25">
      <c r="A204" s="34"/>
      <c r="B204" s="27"/>
      <c r="C204" s="27"/>
      <c r="D204" s="27"/>
      <c r="E204" s="27"/>
      <c r="F204" s="27"/>
      <c r="G204" s="27"/>
      <c r="H204" s="49"/>
      <c r="I204" s="89"/>
      <c r="J204" s="50">
        <f>SUM(J194:J203)</f>
        <v>1737800</v>
      </c>
      <c r="K204" s="27"/>
      <c r="L204" s="27"/>
      <c r="M204" s="27"/>
      <c r="N204" s="27"/>
      <c r="O204" s="27"/>
      <c r="T204" s="5"/>
    </row>
    <row r="205" spans="1:20" x14ac:dyDescent="0.25">
      <c r="A205" s="34"/>
      <c r="B205" s="27"/>
      <c r="C205" s="27"/>
      <c r="D205" s="27"/>
      <c r="E205" s="27"/>
      <c r="F205" s="27"/>
      <c r="G205" s="27"/>
      <c r="H205" s="49"/>
      <c r="I205" s="89"/>
      <c r="J205" s="50"/>
      <c r="K205" s="27"/>
      <c r="L205" s="27"/>
      <c r="M205" s="27"/>
      <c r="N205" s="27"/>
      <c r="O205" s="27"/>
      <c r="T205" s="5"/>
    </row>
    <row r="206" spans="1:20" x14ac:dyDescent="0.25">
      <c r="A206" s="34"/>
      <c r="B206" s="27"/>
      <c r="C206" s="27"/>
      <c r="D206" s="27"/>
      <c r="E206" s="27"/>
      <c r="F206" s="27"/>
      <c r="G206" s="27"/>
      <c r="H206" s="49"/>
      <c r="I206" s="89"/>
      <c r="J206" s="50"/>
      <c r="K206" s="43"/>
      <c r="L206" s="27"/>
      <c r="M206" s="27"/>
      <c r="N206" s="27"/>
      <c r="O206" s="27"/>
      <c r="T206" s="5"/>
    </row>
    <row r="207" spans="1:20" x14ac:dyDescent="0.25">
      <c r="A207" s="34" t="s">
        <v>834</v>
      </c>
      <c r="B207" s="43" t="s">
        <v>835</v>
      </c>
      <c r="C207" s="27"/>
      <c r="D207" s="27"/>
      <c r="E207" s="27"/>
      <c r="F207" s="27"/>
      <c r="G207" s="27"/>
      <c r="H207" s="49"/>
      <c r="I207" s="89"/>
      <c r="J207" s="50"/>
      <c r="K207" s="104">
        <v>323900</v>
      </c>
      <c r="L207" s="43" t="s">
        <v>780</v>
      </c>
      <c r="M207" s="27" t="s">
        <v>388</v>
      </c>
      <c r="N207" s="27"/>
      <c r="O207" s="27"/>
      <c r="T207" s="5"/>
    </row>
    <row r="208" spans="1:20" x14ac:dyDescent="0.25">
      <c r="A208" s="34"/>
      <c r="B208" s="27"/>
      <c r="C208" s="27"/>
      <c r="D208" s="27"/>
      <c r="E208" s="27"/>
      <c r="F208" s="27"/>
      <c r="G208" s="27"/>
      <c r="H208" s="49"/>
      <c r="I208" s="89"/>
      <c r="J208" s="50"/>
      <c r="K208" s="27"/>
      <c r="L208" s="27"/>
      <c r="M208" s="27"/>
      <c r="N208" s="27"/>
      <c r="O208" s="27"/>
      <c r="T208" s="5"/>
    </row>
    <row r="209" spans="1:20" x14ac:dyDescent="0.25">
      <c r="A209" s="34"/>
      <c r="B209" s="27" t="s">
        <v>781</v>
      </c>
      <c r="C209" s="27" t="s">
        <v>547</v>
      </c>
      <c r="D209" s="27">
        <v>23</v>
      </c>
      <c r="E209" s="27"/>
      <c r="F209" s="27"/>
      <c r="G209" s="27"/>
      <c r="H209" s="49">
        <v>23</v>
      </c>
      <c r="I209" s="89">
        <v>800</v>
      </c>
      <c r="J209" s="50">
        <v>18400</v>
      </c>
      <c r="K209" s="27"/>
      <c r="L209" s="27"/>
      <c r="M209" s="27"/>
      <c r="N209" s="27"/>
      <c r="O209" s="27"/>
      <c r="T209" s="5"/>
    </row>
    <row r="210" spans="1:20" x14ac:dyDescent="0.25">
      <c r="A210" s="34"/>
      <c r="B210" s="27" t="s">
        <v>782</v>
      </c>
      <c r="C210" s="27" t="s">
        <v>547</v>
      </c>
      <c r="D210" s="27">
        <v>1</v>
      </c>
      <c r="E210" s="27"/>
      <c r="F210" s="27"/>
      <c r="G210" s="27"/>
      <c r="H210" s="49">
        <v>1</v>
      </c>
      <c r="I210" s="89">
        <v>18000</v>
      </c>
      <c r="J210" s="50">
        <v>18000</v>
      </c>
      <c r="K210" s="27"/>
      <c r="L210" s="27"/>
      <c r="M210" s="27"/>
      <c r="N210" s="27"/>
      <c r="O210" s="27"/>
      <c r="T210" s="5"/>
    </row>
    <row r="211" spans="1:20" x14ac:dyDescent="0.25">
      <c r="A211" s="34"/>
      <c r="B211" s="27" t="s">
        <v>783</v>
      </c>
      <c r="C211" s="27" t="s">
        <v>547</v>
      </c>
      <c r="D211" s="27">
        <v>1</v>
      </c>
      <c r="E211" s="27"/>
      <c r="F211" s="27"/>
      <c r="G211" s="27"/>
      <c r="H211" s="49">
        <v>1</v>
      </c>
      <c r="I211" s="89">
        <v>40000</v>
      </c>
      <c r="J211" s="50">
        <v>40000</v>
      </c>
      <c r="K211" s="27"/>
      <c r="L211" s="27"/>
      <c r="M211" s="27"/>
      <c r="N211" s="27"/>
      <c r="O211" s="27"/>
      <c r="T211" s="5"/>
    </row>
    <row r="212" spans="1:20" x14ac:dyDescent="0.25">
      <c r="A212" s="34"/>
      <c r="B212" s="27" t="s">
        <v>784</v>
      </c>
      <c r="C212" s="27" t="s">
        <v>547</v>
      </c>
      <c r="D212" s="27">
        <v>1</v>
      </c>
      <c r="E212" s="27"/>
      <c r="F212" s="27"/>
      <c r="G212" s="27"/>
      <c r="H212" s="49">
        <v>1</v>
      </c>
      <c r="I212" s="89">
        <v>18000</v>
      </c>
      <c r="J212" s="50">
        <v>18000</v>
      </c>
      <c r="K212" s="27"/>
      <c r="L212" s="27"/>
      <c r="M212" s="27"/>
      <c r="N212" s="27"/>
      <c r="O212" s="27"/>
      <c r="T212" s="5"/>
    </row>
    <row r="213" spans="1:20" x14ac:dyDescent="0.25">
      <c r="A213" s="34"/>
      <c r="B213" s="27" t="s">
        <v>785</v>
      </c>
      <c r="C213" s="27" t="s">
        <v>547</v>
      </c>
      <c r="D213" s="27">
        <v>1</v>
      </c>
      <c r="E213" s="27"/>
      <c r="F213" s="27"/>
      <c r="G213" s="27"/>
      <c r="H213" s="49">
        <v>1</v>
      </c>
      <c r="I213" s="89">
        <v>80000</v>
      </c>
      <c r="J213" s="50">
        <v>80000</v>
      </c>
      <c r="K213" s="27"/>
      <c r="L213" s="27"/>
      <c r="M213" s="27"/>
      <c r="N213" s="27"/>
      <c r="O213" s="27"/>
      <c r="T213" s="5"/>
    </row>
    <row r="214" spans="1:20" x14ac:dyDescent="0.25">
      <c r="A214" s="34"/>
      <c r="B214" s="27" t="s">
        <v>786</v>
      </c>
      <c r="C214" s="27" t="s">
        <v>547</v>
      </c>
      <c r="D214" s="27">
        <v>1</v>
      </c>
      <c r="E214" s="27"/>
      <c r="F214" s="27"/>
      <c r="G214" s="27"/>
      <c r="H214" s="49">
        <v>1</v>
      </c>
      <c r="I214" s="89">
        <v>25000</v>
      </c>
      <c r="J214" s="50">
        <v>25000</v>
      </c>
      <c r="K214" s="27"/>
      <c r="L214" s="27"/>
      <c r="M214" s="27"/>
      <c r="N214" s="27"/>
      <c r="O214" s="27"/>
      <c r="T214" s="5"/>
    </row>
    <row r="215" spans="1:20" x14ac:dyDescent="0.25">
      <c r="A215" s="34"/>
      <c r="B215" s="27" t="s">
        <v>787</v>
      </c>
      <c r="C215" s="27" t="s">
        <v>547</v>
      </c>
      <c r="D215" s="27">
        <v>10</v>
      </c>
      <c r="E215" s="27"/>
      <c r="F215" s="27"/>
      <c r="G215" s="27"/>
      <c r="H215" s="49">
        <v>10</v>
      </c>
      <c r="I215" s="89">
        <v>750</v>
      </c>
      <c r="J215" s="50">
        <v>7500</v>
      </c>
      <c r="K215" s="27"/>
      <c r="L215" s="27"/>
      <c r="M215" s="27"/>
      <c r="N215" s="27"/>
      <c r="O215" s="27"/>
      <c r="T215" s="5"/>
    </row>
    <row r="216" spans="1:20" x14ac:dyDescent="0.25">
      <c r="A216" s="34"/>
      <c r="B216" s="27" t="s">
        <v>788</v>
      </c>
      <c r="C216" s="27" t="s">
        <v>547</v>
      </c>
      <c r="D216" s="27">
        <v>8</v>
      </c>
      <c r="E216" s="27"/>
      <c r="F216" s="27"/>
      <c r="G216" s="27"/>
      <c r="H216" s="49">
        <v>8</v>
      </c>
      <c r="I216" s="89">
        <v>6500</v>
      </c>
      <c r="J216" s="50">
        <v>52000</v>
      </c>
      <c r="K216" s="27"/>
      <c r="L216" s="27"/>
      <c r="M216" s="27"/>
      <c r="N216" s="27"/>
      <c r="O216" s="27"/>
      <c r="T216" s="5"/>
    </row>
    <row r="217" spans="1:20" x14ac:dyDescent="0.25">
      <c r="A217" s="34"/>
      <c r="B217" s="27" t="s">
        <v>836</v>
      </c>
      <c r="C217" s="27" t="s">
        <v>547</v>
      </c>
      <c r="D217" s="27">
        <v>1</v>
      </c>
      <c r="E217" s="27"/>
      <c r="F217" s="27"/>
      <c r="G217" s="27"/>
      <c r="H217" s="49">
        <v>1</v>
      </c>
      <c r="I217" s="46">
        <v>65000</v>
      </c>
      <c r="J217" s="50">
        <v>65000</v>
      </c>
      <c r="K217" s="27"/>
      <c r="L217" s="27"/>
      <c r="M217" s="27"/>
      <c r="N217" s="27"/>
      <c r="O217" s="27"/>
      <c r="T217" s="5"/>
    </row>
    <row r="218" spans="1:20" x14ac:dyDescent="0.25">
      <c r="A218" s="34"/>
      <c r="B218" s="27"/>
      <c r="C218" s="27"/>
      <c r="D218" s="27"/>
      <c r="E218" s="27"/>
      <c r="F218" s="27"/>
      <c r="G218" s="27"/>
      <c r="H218" s="49"/>
      <c r="I218" s="27"/>
      <c r="J218" s="50">
        <f>SUM(J208:J217)</f>
        <v>323900</v>
      </c>
      <c r="K218" s="27"/>
      <c r="L218" s="27"/>
      <c r="M218" s="27"/>
      <c r="N218" s="27"/>
      <c r="O218" s="27"/>
      <c r="T218" s="5"/>
    </row>
    <row r="219" spans="1:20" x14ac:dyDescent="0.25">
      <c r="A219" s="34"/>
      <c r="B219" s="27"/>
      <c r="C219" s="27"/>
      <c r="D219" s="27"/>
      <c r="E219" s="27"/>
      <c r="F219" s="27"/>
      <c r="G219" s="27"/>
      <c r="H219" s="49"/>
      <c r="I219" s="27"/>
      <c r="J219" s="50"/>
      <c r="K219" s="27"/>
      <c r="L219" s="27"/>
      <c r="M219" s="27"/>
      <c r="N219" s="27"/>
      <c r="O219" s="27"/>
      <c r="T219" s="5"/>
    </row>
    <row r="220" spans="1:20" x14ac:dyDescent="0.25">
      <c r="A220" s="34"/>
      <c r="B220" s="44" t="s">
        <v>774</v>
      </c>
      <c r="C220" s="27"/>
      <c r="D220" s="27"/>
      <c r="E220" s="27"/>
      <c r="F220" s="27"/>
      <c r="G220" s="27"/>
      <c r="H220" s="49"/>
      <c r="I220" s="27"/>
      <c r="J220" s="50"/>
      <c r="K220" s="98">
        <v>5752000</v>
      </c>
      <c r="L220" s="43" t="s">
        <v>506</v>
      </c>
      <c r="M220" s="27" t="s">
        <v>388</v>
      </c>
      <c r="N220" s="27"/>
      <c r="O220" s="27"/>
      <c r="T220" s="5"/>
    </row>
    <row r="221" spans="1:20" x14ac:dyDescent="0.25">
      <c r="A221" s="34"/>
      <c r="B221" s="44"/>
      <c r="C221" s="27"/>
      <c r="D221" s="46"/>
      <c r="E221" s="46"/>
      <c r="F221" s="46"/>
      <c r="G221" s="46"/>
      <c r="H221" s="101"/>
      <c r="I221" s="27"/>
      <c r="J221" s="50"/>
      <c r="K221" s="43"/>
      <c r="L221" s="43"/>
      <c r="M221" s="27"/>
      <c r="N221" s="27"/>
      <c r="O221" s="27"/>
      <c r="T221" s="5"/>
    </row>
    <row r="222" spans="1:20" x14ac:dyDescent="0.25">
      <c r="A222" s="86" t="s">
        <v>57</v>
      </c>
      <c r="B222" s="28" t="s">
        <v>771</v>
      </c>
      <c r="C222" s="27" t="s">
        <v>381</v>
      </c>
      <c r="D222" s="46">
        <v>3000</v>
      </c>
      <c r="E222" s="46">
        <v>3000</v>
      </c>
      <c r="F222" s="46">
        <v>3000</v>
      </c>
      <c r="G222" s="46">
        <v>3000</v>
      </c>
      <c r="H222" s="91">
        <v>12000</v>
      </c>
      <c r="I222" s="94">
        <v>250</v>
      </c>
      <c r="J222" s="50">
        <v>3000000</v>
      </c>
      <c r="K222" s="27"/>
      <c r="L222" s="27"/>
      <c r="M222" s="27"/>
      <c r="N222" s="27"/>
      <c r="O222" s="27"/>
      <c r="T222" s="5"/>
    </row>
    <row r="223" spans="1:20" x14ac:dyDescent="0.25">
      <c r="A223" s="34"/>
      <c r="B223" s="28" t="s">
        <v>772</v>
      </c>
      <c r="C223" s="27" t="s">
        <v>381</v>
      </c>
      <c r="D223" s="46">
        <v>3200</v>
      </c>
      <c r="E223" s="46">
        <v>3200</v>
      </c>
      <c r="F223" s="46">
        <v>3200</v>
      </c>
      <c r="G223" s="46">
        <v>3200</v>
      </c>
      <c r="H223" s="91">
        <v>12800</v>
      </c>
      <c r="I223" s="94">
        <v>215</v>
      </c>
      <c r="J223" s="50">
        <v>2752000</v>
      </c>
      <c r="K223" s="27"/>
      <c r="L223" s="27"/>
      <c r="M223" s="27"/>
      <c r="N223" s="27"/>
      <c r="O223" s="27"/>
      <c r="T223" s="5"/>
    </row>
    <row r="224" spans="1:20" x14ac:dyDescent="0.25">
      <c r="A224" s="34"/>
      <c r="B224" s="44" t="s">
        <v>765</v>
      </c>
      <c r="C224" s="27"/>
      <c r="D224" s="27"/>
      <c r="E224" s="27"/>
      <c r="F224" s="27"/>
      <c r="G224" s="27"/>
      <c r="H224" s="49"/>
      <c r="I224" s="94"/>
      <c r="J224" s="50"/>
      <c r="K224" s="27"/>
      <c r="L224" s="27"/>
      <c r="M224" s="27"/>
      <c r="N224" s="27"/>
      <c r="O224" s="27"/>
      <c r="T224" s="5"/>
    </row>
    <row r="225" spans="1:20" x14ac:dyDescent="0.25">
      <c r="A225" s="35"/>
      <c r="B225" s="28"/>
      <c r="C225" s="28" t="s">
        <v>507</v>
      </c>
      <c r="D225" s="28"/>
      <c r="E225" s="28"/>
      <c r="F225" s="28"/>
      <c r="G225" s="28"/>
      <c r="H225" s="49"/>
      <c r="I225" s="28"/>
      <c r="J225" s="50"/>
      <c r="K225" s="28"/>
      <c r="L225" s="28"/>
      <c r="M225" s="28"/>
      <c r="N225" s="28"/>
      <c r="O225" s="28"/>
      <c r="T225" s="5" t="s">
        <v>253</v>
      </c>
    </row>
    <row r="226" spans="1:20" x14ac:dyDescent="0.25">
      <c r="A226" s="35"/>
      <c r="B226" s="28"/>
      <c r="C226" s="28"/>
      <c r="D226" s="28"/>
      <c r="E226" s="28"/>
      <c r="F226" s="28"/>
      <c r="G226" s="28"/>
      <c r="H226" s="49"/>
      <c r="I226" s="28"/>
      <c r="J226" s="50"/>
      <c r="K226" s="28"/>
      <c r="L226" s="28"/>
      <c r="M226" s="28"/>
      <c r="N226" s="28"/>
      <c r="O226" s="28"/>
      <c r="T226" s="5" t="s">
        <v>254</v>
      </c>
    </row>
    <row r="227" spans="1:20" x14ac:dyDescent="0.25">
      <c r="A227" s="34"/>
      <c r="B227" s="27"/>
      <c r="C227" s="27"/>
      <c r="D227" s="27"/>
      <c r="E227" s="27"/>
      <c r="F227" s="27"/>
      <c r="G227" s="27"/>
      <c r="H227" s="27"/>
      <c r="I227" s="27"/>
      <c r="J227" s="45"/>
      <c r="K227" s="27"/>
      <c r="L227" s="27"/>
      <c r="M227" s="27"/>
      <c r="N227" s="27"/>
      <c r="O227" s="27"/>
      <c r="T227" s="5" t="s">
        <v>267</v>
      </c>
    </row>
    <row r="228" spans="1:20" x14ac:dyDescent="0.25">
      <c r="A228" s="35"/>
      <c r="B228" s="44" t="s">
        <v>504</v>
      </c>
      <c r="C228" s="28"/>
      <c r="D228" s="28"/>
      <c r="E228" s="28"/>
      <c r="F228" s="28"/>
      <c r="G228" s="28"/>
      <c r="H228" s="39"/>
      <c r="I228" s="28"/>
      <c r="J228" s="28"/>
      <c r="K228" s="54">
        <v>766000</v>
      </c>
      <c r="L228" s="44" t="s">
        <v>505</v>
      </c>
      <c r="M228" s="28" t="s">
        <v>388</v>
      </c>
      <c r="N228" s="28"/>
      <c r="O228" s="28"/>
      <c r="T228" s="5"/>
    </row>
    <row r="229" spans="1:20" x14ac:dyDescent="0.25">
      <c r="A229" s="34" t="s">
        <v>59</v>
      </c>
      <c r="B229" s="43" t="s">
        <v>503</v>
      </c>
      <c r="C229" s="27"/>
      <c r="D229" s="27"/>
      <c r="E229" s="27"/>
      <c r="F229" s="27"/>
      <c r="G229" s="27"/>
      <c r="H229" s="27"/>
      <c r="I229" s="27"/>
      <c r="J229" s="27"/>
      <c r="K229" s="43"/>
      <c r="L229" s="43"/>
      <c r="M229" s="27"/>
      <c r="N229" s="27"/>
      <c r="O229" s="27"/>
      <c r="T229" s="5"/>
    </row>
    <row r="230" spans="1:20" x14ac:dyDescent="0.25">
      <c r="A230" s="34"/>
      <c r="B230" s="28"/>
      <c r="C230" s="28"/>
      <c r="D230" s="28"/>
      <c r="E230" s="28"/>
      <c r="F230" s="28"/>
      <c r="G230" s="28"/>
      <c r="H230" s="28"/>
      <c r="I230" s="28"/>
      <c r="J230" s="28"/>
      <c r="L230" s="27"/>
      <c r="M230" s="27"/>
      <c r="N230" s="27"/>
      <c r="O230" s="27"/>
      <c r="T230" s="5"/>
    </row>
    <row r="231" spans="1:20" x14ac:dyDescent="0.25">
      <c r="A231" s="35"/>
      <c r="B231" s="27" t="s">
        <v>621</v>
      </c>
      <c r="C231" s="27" t="s">
        <v>547</v>
      </c>
      <c r="D231" s="27">
        <v>18</v>
      </c>
      <c r="E231" s="27">
        <v>18</v>
      </c>
      <c r="F231" s="27">
        <v>18</v>
      </c>
      <c r="G231" s="27">
        <v>18</v>
      </c>
      <c r="H231" s="49">
        <f>SUM(D231:G231)</f>
        <v>72</v>
      </c>
      <c r="I231" s="90">
        <v>220</v>
      </c>
      <c r="J231" s="50">
        <f>I231*H231</f>
        <v>15840</v>
      </c>
      <c r="K231" s="54"/>
      <c r="L231" s="43"/>
      <c r="M231" s="28"/>
      <c r="N231" s="28"/>
      <c r="O231" s="28"/>
      <c r="T231" s="5" t="s">
        <v>268</v>
      </c>
    </row>
    <row r="232" spans="1:20" x14ac:dyDescent="0.25">
      <c r="A232" s="35"/>
      <c r="B232" s="28" t="s">
        <v>659</v>
      </c>
      <c r="C232" s="28" t="s">
        <v>674</v>
      </c>
      <c r="D232" s="28">
        <v>60</v>
      </c>
      <c r="E232" s="28">
        <v>60</v>
      </c>
      <c r="F232" s="28">
        <v>60</v>
      </c>
      <c r="G232" s="28">
        <v>60</v>
      </c>
      <c r="H232" s="49">
        <f t="shared" ref="H232:H240" si="4">SUM(D232:G232)</f>
        <v>240</v>
      </c>
      <c r="I232" s="89">
        <v>225</v>
      </c>
      <c r="J232" s="50">
        <f t="shared" ref="J232:J240" si="5">I232*H232</f>
        <v>54000</v>
      </c>
      <c r="K232" s="28"/>
      <c r="L232" s="28"/>
      <c r="M232" s="28"/>
      <c r="N232" s="28"/>
      <c r="O232" s="28"/>
      <c r="T232" s="5"/>
    </row>
    <row r="233" spans="1:20" x14ac:dyDescent="0.25">
      <c r="A233" s="35"/>
      <c r="B233" s="27" t="s">
        <v>660</v>
      </c>
      <c r="C233" s="27" t="s">
        <v>547</v>
      </c>
      <c r="D233" s="27">
        <v>60</v>
      </c>
      <c r="E233" s="27">
        <v>60</v>
      </c>
      <c r="F233" s="27">
        <v>60</v>
      </c>
      <c r="G233" s="27">
        <v>60</v>
      </c>
      <c r="H233" s="49">
        <f t="shared" si="4"/>
        <v>240</v>
      </c>
      <c r="I233" s="90">
        <v>190</v>
      </c>
      <c r="J233" s="50">
        <f t="shared" si="5"/>
        <v>45600</v>
      </c>
      <c r="K233" s="27"/>
      <c r="L233" s="28"/>
      <c r="M233" s="28"/>
      <c r="N233" s="28"/>
      <c r="O233" s="28"/>
      <c r="T233" s="5"/>
    </row>
    <row r="234" spans="1:20" x14ac:dyDescent="0.25">
      <c r="A234" s="35"/>
      <c r="B234" s="28" t="s">
        <v>661</v>
      </c>
      <c r="C234" s="28" t="s">
        <v>547</v>
      </c>
      <c r="D234" s="28">
        <v>20</v>
      </c>
      <c r="E234" s="28">
        <v>20</v>
      </c>
      <c r="F234" s="28">
        <v>20</v>
      </c>
      <c r="G234" s="28">
        <v>20</v>
      </c>
      <c r="H234" s="49">
        <f t="shared" si="4"/>
        <v>80</v>
      </c>
      <c r="I234" s="89">
        <v>105</v>
      </c>
      <c r="J234" s="50">
        <f t="shared" si="5"/>
        <v>8400</v>
      </c>
      <c r="K234" s="28"/>
      <c r="L234" s="28"/>
      <c r="M234" s="28"/>
      <c r="N234" s="28"/>
      <c r="O234" s="28"/>
      <c r="T234" s="5"/>
    </row>
    <row r="235" spans="1:20" x14ac:dyDescent="0.25">
      <c r="A235" s="35"/>
      <c r="B235" s="27" t="s">
        <v>662</v>
      </c>
      <c r="C235" s="27" t="s">
        <v>547</v>
      </c>
      <c r="D235" s="27">
        <v>20</v>
      </c>
      <c r="E235" s="27">
        <v>20</v>
      </c>
      <c r="F235" s="27">
        <v>20</v>
      </c>
      <c r="G235" s="27">
        <v>20</v>
      </c>
      <c r="H235" s="49">
        <f t="shared" si="4"/>
        <v>80</v>
      </c>
      <c r="I235" s="90">
        <v>180</v>
      </c>
      <c r="J235" s="50">
        <f t="shared" si="5"/>
        <v>14400</v>
      </c>
      <c r="K235" s="27"/>
      <c r="L235" s="28"/>
      <c r="M235" s="28"/>
      <c r="N235" s="28"/>
      <c r="O235" s="28"/>
      <c r="T235" s="5"/>
    </row>
    <row r="236" spans="1:20" x14ac:dyDescent="0.25">
      <c r="A236" s="35"/>
      <c r="B236" s="28" t="s">
        <v>663</v>
      </c>
      <c r="C236" s="28" t="s">
        <v>381</v>
      </c>
      <c r="D236" s="28">
        <v>8</v>
      </c>
      <c r="E236" s="28">
        <v>8</v>
      </c>
      <c r="F236" s="28">
        <v>8</v>
      </c>
      <c r="G236" s="28">
        <v>8</v>
      </c>
      <c r="H236" s="49">
        <f t="shared" si="4"/>
        <v>32</v>
      </c>
      <c r="I236" s="89">
        <v>180</v>
      </c>
      <c r="J236" s="50">
        <f t="shared" si="5"/>
        <v>5760</v>
      </c>
      <c r="K236" s="28"/>
      <c r="L236" s="28"/>
      <c r="M236" s="28"/>
      <c r="N236" s="28"/>
      <c r="O236" s="28"/>
      <c r="T236" s="5"/>
    </row>
    <row r="237" spans="1:20" x14ac:dyDescent="0.25">
      <c r="A237" s="35"/>
      <c r="B237" s="27" t="s">
        <v>664</v>
      </c>
      <c r="C237" s="27" t="s">
        <v>674</v>
      </c>
      <c r="D237" s="27">
        <v>120</v>
      </c>
      <c r="E237" s="27">
        <v>120</v>
      </c>
      <c r="F237" s="27">
        <v>120</v>
      </c>
      <c r="G237" s="27">
        <v>120</v>
      </c>
      <c r="H237" s="49">
        <f t="shared" si="4"/>
        <v>480</v>
      </c>
      <c r="I237" s="90">
        <v>420</v>
      </c>
      <c r="J237" s="50">
        <f t="shared" si="5"/>
        <v>201600</v>
      </c>
      <c r="K237" s="27"/>
      <c r="L237" s="28"/>
      <c r="M237" s="28"/>
      <c r="N237" s="28"/>
      <c r="O237" s="28"/>
      <c r="T237" s="5"/>
    </row>
    <row r="238" spans="1:20" x14ac:dyDescent="0.25">
      <c r="A238" s="35"/>
      <c r="B238" s="28" t="s">
        <v>665</v>
      </c>
      <c r="C238" s="28" t="s">
        <v>547</v>
      </c>
      <c r="D238" s="28">
        <v>24</v>
      </c>
      <c r="E238" s="28">
        <v>24</v>
      </c>
      <c r="F238" s="28">
        <v>24</v>
      </c>
      <c r="G238" s="28">
        <v>24</v>
      </c>
      <c r="H238" s="49">
        <f t="shared" si="4"/>
        <v>96</v>
      </c>
      <c r="I238" s="89">
        <v>90</v>
      </c>
      <c r="J238" s="50">
        <f t="shared" si="5"/>
        <v>8640</v>
      </c>
      <c r="K238" s="28"/>
      <c r="L238" s="28"/>
      <c r="M238" s="28"/>
      <c r="N238" s="28"/>
      <c r="O238" s="28"/>
      <c r="T238" s="5"/>
    </row>
    <row r="239" spans="1:20" x14ac:dyDescent="0.25">
      <c r="A239" s="34"/>
      <c r="B239" s="27" t="s">
        <v>666</v>
      </c>
      <c r="C239" s="27" t="s">
        <v>381</v>
      </c>
      <c r="D239" s="27">
        <v>15</v>
      </c>
      <c r="E239" s="27">
        <v>15</v>
      </c>
      <c r="F239" s="27">
        <v>15</v>
      </c>
      <c r="G239" s="27">
        <v>15</v>
      </c>
      <c r="H239" s="49">
        <f t="shared" si="4"/>
        <v>60</v>
      </c>
      <c r="I239" s="90">
        <v>100</v>
      </c>
      <c r="J239" s="50">
        <f t="shared" si="5"/>
        <v>6000</v>
      </c>
      <c r="K239" s="27"/>
      <c r="L239" s="27"/>
      <c r="M239" s="27"/>
      <c r="N239" s="27"/>
      <c r="O239" s="27"/>
      <c r="T239" s="5" t="s">
        <v>269</v>
      </c>
    </row>
    <row r="240" spans="1:20" x14ac:dyDescent="0.25">
      <c r="A240" s="35"/>
      <c r="B240" s="28" t="s">
        <v>667</v>
      </c>
      <c r="C240" s="28" t="s">
        <v>555</v>
      </c>
      <c r="D240" s="28">
        <v>5</v>
      </c>
      <c r="E240" s="28">
        <v>5</v>
      </c>
      <c r="F240" s="28">
        <v>5</v>
      </c>
      <c r="G240" s="28">
        <v>5</v>
      </c>
      <c r="H240" s="49">
        <f t="shared" si="4"/>
        <v>20</v>
      </c>
      <c r="I240" s="89">
        <v>125</v>
      </c>
      <c r="J240" s="50">
        <f t="shared" si="5"/>
        <v>2500</v>
      </c>
      <c r="K240" s="93"/>
      <c r="L240" s="28"/>
      <c r="M240" s="28"/>
      <c r="N240" s="28"/>
      <c r="O240" s="28"/>
      <c r="T240" s="5" t="s">
        <v>270</v>
      </c>
    </row>
    <row r="241" spans="1:20" x14ac:dyDescent="0.25">
      <c r="A241" s="34"/>
      <c r="B241" s="28" t="s">
        <v>668</v>
      </c>
      <c r="C241" s="28" t="s">
        <v>547</v>
      </c>
      <c r="D241" s="28">
        <v>12</v>
      </c>
      <c r="E241" s="28">
        <v>12</v>
      </c>
      <c r="F241" s="28">
        <v>12</v>
      </c>
      <c r="G241" s="28">
        <v>12</v>
      </c>
      <c r="H241" s="49">
        <v>48</v>
      </c>
      <c r="I241" s="89">
        <v>60</v>
      </c>
      <c r="J241" s="50">
        <v>2880</v>
      </c>
      <c r="K241" s="28"/>
      <c r="M241" s="27"/>
      <c r="N241" s="27"/>
      <c r="O241" s="27"/>
      <c r="T241" s="5" t="s">
        <v>271</v>
      </c>
    </row>
    <row r="242" spans="1:20" x14ac:dyDescent="0.25">
      <c r="A242" s="35"/>
      <c r="B242" s="28" t="s">
        <v>669</v>
      </c>
      <c r="C242" s="28" t="s">
        <v>547</v>
      </c>
      <c r="D242" s="28">
        <v>12</v>
      </c>
      <c r="E242" s="28">
        <v>12</v>
      </c>
      <c r="F242" s="28">
        <v>12</v>
      </c>
      <c r="G242" s="28">
        <v>12</v>
      </c>
      <c r="H242" s="49">
        <v>48</v>
      </c>
      <c r="I242" s="89">
        <v>195</v>
      </c>
      <c r="J242" s="50">
        <v>9360</v>
      </c>
      <c r="K242" s="28"/>
      <c r="L242" s="43"/>
      <c r="M242" s="28"/>
      <c r="N242" s="28"/>
      <c r="O242" s="28"/>
      <c r="T242" s="5" t="s">
        <v>272</v>
      </c>
    </row>
    <row r="243" spans="1:20" x14ac:dyDescent="0.25">
      <c r="A243" s="34"/>
      <c r="B243" s="27" t="s">
        <v>670</v>
      </c>
      <c r="C243" s="27" t="s">
        <v>547</v>
      </c>
      <c r="D243" s="27">
        <v>16</v>
      </c>
      <c r="E243" s="27">
        <v>16</v>
      </c>
      <c r="F243" s="27">
        <v>16</v>
      </c>
      <c r="G243" s="27">
        <v>16</v>
      </c>
      <c r="H243" s="49">
        <f>SUM(D243:G243)</f>
        <v>64</v>
      </c>
      <c r="I243" s="90">
        <v>145</v>
      </c>
      <c r="J243" s="50">
        <f>I243*H243</f>
        <v>9280</v>
      </c>
      <c r="K243" s="27"/>
      <c r="L243" s="27"/>
      <c r="M243" s="27"/>
      <c r="N243" s="27"/>
      <c r="O243" s="27"/>
      <c r="T243" s="5" t="s">
        <v>273</v>
      </c>
    </row>
    <row r="244" spans="1:20" x14ac:dyDescent="0.25">
      <c r="A244" s="35"/>
      <c r="B244" s="27" t="s">
        <v>671</v>
      </c>
      <c r="C244" s="27" t="s">
        <v>547</v>
      </c>
      <c r="D244" s="27">
        <v>16</v>
      </c>
      <c r="E244" s="27">
        <v>16</v>
      </c>
      <c r="F244" s="27">
        <v>16</v>
      </c>
      <c r="G244" s="27">
        <v>16</v>
      </c>
      <c r="H244" s="49">
        <v>64</v>
      </c>
      <c r="I244" s="90">
        <v>140</v>
      </c>
      <c r="J244" s="50">
        <v>8960</v>
      </c>
      <c r="K244" s="27"/>
      <c r="L244" s="28"/>
      <c r="M244" s="28"/>
      <c r="N244" s="28"/>
      <c r="O244" s="28"/>
      <c r="T244" s="5" t="s">
        <v>274</v>
      </c>
    </row>
    <row r="245" spans="1:20" x14ac:dyDescent="0.25">
      <c r="A245" s="34"/>
      <c r="B245" s="27" t="s">
        <v>672</v>
      </c>
      <c r="C245" s="27" t="s">
        <v>547</v>
      </c>
      <c r="D245" s="27">
        <v>16</v>
      </c>
      <c r="E245" s="27">
        <v>16</v>
      </c>
      <c r="F245" s="27">
        <v>16</v>
      </c>
      <c r="G245" s="27">
        <v>16</v>
      </c>
      <c r="H245" s="49">
        <v>64</v>
      </c>
      <c r="I245" s="90">
        <v>145</v>
      </c>
      <c r="J245" s="50">
        <v>9280</v>
      </c>
      <c r="K245" s="27"/>
      <c r="L245" s="27"/>
      <c r="M245" s="27"/>
      <c r="N245" s="27"/>
      <c r="O245" s="27"/>
      <c r="T245" s="5" t="s">
        <v>275</v>
      </c>
    </row>
    <row r="246" spans="1:20" x14ac:dyDescent="0.25">
      <c r="A246" s="35"/>
      <c r="B246" s="28" t="s">
        <v>673</v>
      </c>
      <c r="C246" s="28" t="s">
        <v>547</v>
      </c>
      <c r="D246" s="28">
        <v>16</v>
      </c>
      <c r="E246" s="28">
        <v>16</v>
      </c>
      <c r="F246" s="28">
        <v>16</v>
      </c>
      <c r="G246" s="28">
        <v>16</v>
      </c>
      <c r="H246" s="49">
        <f>SUM(D246:G246)</f>
        <v>64</v>
      </c>
      <c r="I246" s="89">
        <v>150</v>
      </c>
      <c r="J246" s="50">
        <f>I246*H246</f>
        <v>9600</v>
      </c>
      <c r="K246" s="28"/>
      <c r="L246" s="28"/>
      <c r="M246" s="28"/>
      <c r="N246" s="28"/>
      <c r="O246" s="28"/>
      <c r="T246" s="5" t="s">
        <v>276</v>
      </c>
    </row>
    <row r="247" spans="1:20" x14ac:dyDescent="0.25">
      <c r="A247" s="34"/>
      <c r="B247" s="28" t="s">
        <v>819</v>
      </c>
      <c r="C247" s="28" t="s">
        <v>547</v>
      </c>
      <c r="D247" s="28">
        <v>12</v>
      </c>
      <c r="E247" s="28"/>
      <c r="F247" s="28"/>
      <c r="G247" s="28"/>
      <c r="H247" s="49">
        <v>12</v>
      </c>
      <c r="I247" s="28">
        <v>160</v>
      </c>
      <c r="J247" s="50">
        <v>1980</v>
      </c>
      <c r="K247" s="28"/>
      <c r="L247" s="27"/>
      <c r="M247" s="27"/>
      <c r="N247" s="27"/>
      <c r="O247" s="27"/>
      <c r="T247" s="5" t="s">
        <v>277</v>
      </c>
    </row>
    <row r="248" spans="1:20" x14ac:dyDescent="0.25">
      <c r="A248" s="34"/>
      <c r="B248" s="28" t="s">
        <v>820</v>
      </c>
      <c r="C248" s="28" t="s">
        <v>832</v>
      </c>
      <c r="D248" s="28">
        <v>5</v>
      </c>
      <c r="E248" s="28"/>
      <c r="F248" s="28"/>
      <c r="G248" s="28"/>
      <c r="H248" s="49">
        <v>5</v>
      </c>
      <c r="I248" s="28">
        <v>190</v>
      </c>
      <c r="J248" s="50">
        <v>950</v>
      </c>
      <c r="K248" s="28"/>
      <c r="L248" s="27"/>
      <c r="M248" s="27"/>
      <c r="N248" s="27"/>
      <c r="O248" s="27"/>
      <c r="T248" s="5"/>
    </row>
    <row r="249" spans="1:20" x14ac:dyDescent="0.25">
      <c r="A249" s="34"/>
      <c r="B249" s="28" t="s">
        <v>826</v>
      </c>
      <c r="C249" s="28" t="s">
        <v>547</v>
      </c>
      <c r="D249" s="28">
        <v>1</v>
      </c>
      <c r="E249" s="28"/>
      <c r="F249" s="28"/>
      <c r="G249" s="28"/>
      <c r="H249" s="49">
        <v>1</v>
      </c>
      <c r="I249" s="93">
        <v>900</v>
      </c>
      <c r="J249" s="50">
        <v>900</v>
      </c>
      <c r="K249" s="28"/>
      <c r="L249" s="27"/>
      <c r="M249" s="27"/>
      <c r="N249" s="27"/>
      <c r="O249" s="27"/>
      <c r="T249" s="5"/>
    </row>
    <row r="250" spans="1:20" x14ac:dyDescent="0.25">
      <c r="A250" s="34"/>
      <c r="B250" s="28" t="s">
        <v>821</v>
      </c>
      <c r="C250" s="28" t="s">
        <v>547</v>
      </c>
      <c r="D250" s="28">
        <v>4</v>
      </c>
      <c r="E250" s="28"/>
      <c r="F250" s="28"/>
      <c r="G250" s="28"/>
      <c r="H250" s="49">
        <v>4</v>
      </c>
      <c r="I250" s="93">
        <v>9500</v>
      </c>
      <c r="J250" s="50">
        <v>38000</v>
      </c>
      <c r="K250" s="28"/>
      <c r="L250" s="27"/>
      <c r="M250" s="27"/>
      <c r="N250" s="27"/>
      <c r="O250" s="27"/>
      <c r="T250" s="5"/>
    </row>
    <row r="251" spans="1:20" x14ac:dyDescent="0.25">
      <c r="A251" s="34"/>
      <c r="B251" s="28" t="s">
        <v>822</v>
      </c>
      <c r="C251" s="28" t="s">
        <v>547</v>
      </c>
      <c r="D251" s="28"/>
      <c r="E251" s="28"/>
      <c r="F251" s="28">
        <v>4</v>
      </c>
      <c r="G251" s="28"/>
      <c r="H251" s="49">
        <v>4</v>
      </c>
      <c r="I251" s="93">
        <v>8900</v>
      </c>
      <c r="J251" s="50">
        <v>35600</v>
      </c>
      <c r="K251" s="28"/>
      <c r="L251" s="27"/>
      <c r="M251" s="27"/>
      <c r="N251" s="27"/>
      <c r="O251" s="27"/>
      <c r="T251" s="5"/>
    </row>
    <row r="252" spans="1:20" x14ac:dyDescent="0.25">
      <c r="A252" s="34"/>
      <c r="B252" s="28" t="s">
        <v>823</v>
      </c>
      <c r="C252" s="28" t="s">
        <v>547</v>
      </c>
      <c r="D252" s="28">
        <v>3</v>
      </c>
      <c r="E252" s="28"/>
      <c r="F252" s="28"/>
      <c r="G252" s="28"/>
      <c r="H252" s="49">
        <v>3</v>
      </c>
      <c r="I252" s="93">
        <v>1300</v>
      </c>
      <c r="J252" s="50">
        <v>3900</v>
      </c>
      <c r="K252" s="28"/>
      <c r="L252" s="27"/>
      <c r="M252" s="27"/>
      <c r="N252" s="27"/>
      <c r="O252" s="27"/>
      <c r="T252" s="5"/>
    </row>
    <row r="253" spans="1:20" x14ac:dyDescent="0.25">
      <c r="A253" s="34"/>
      <c r="B253" s="28" t="s">
        <v>824</v>
      </c>
      <c r="C253" s="28" t="s">
        <v>547</v>
      </c>
      <c r="D253" s="28">
        <v>4</v>
      </c>
      <c r="E253" s="28"/>
      <c r="F253" s="28"/>
      <c r="G253" s="28"/>
      <c r="H253" s="49">
        <v>4</v>
      </c>
      <c r="I253" s="93">
        <v>9100</v>
      </c>
      <c r="J253" s="50">
        <v>36400</v>
      </c>
      <c r="K253" s="28"/>
      <c r="L253" s="27"/>
      <c r="M253" s="27"/>
      <c r="N253" s="27"/>
      <c r="O253" s="27"/>
      <c r="T253" s="5"/>
    </row>
    <row r="254" spans="1:20" x14ac:dyDescent="0.25">
      <c r="A254" s="34"/>
      <c r="B254" s="28" t="s">
        <v>824</v>
      </c>
      <c r="C254" s="28" t="s">
        <v>547</v>
      </c>
      <c r="D254" s="28"/>
      <c r="E254" s="28"/>
      <c r="F254" s="28">
        <v>4</v>
      </c>
      <c r="G254" s="28"/>
      <c r="H254" s="49">
        <v>4</v>
      </c>
      <c r="I254" s="93">
        <v>9100</v>
      </c>
      <c r="J254" s="50">
        <v>36100</v>
      </c>
      <c r="K254" s="28"/>
      <c r="L254" s="27"/>
      <c r="M254" s="27"/>
      <c r="N254" s="27"/>
      <c r="O254" s="27"/>
      <c r="T254" s="5"/>
    </row>
    <row r="255" spans="1:20" x14ac:dyDescent="0.25">
      <c r="A255" s="34"/>
      <c r="B255" s="28" t="s">
        <v>825</v>
      </c>
      <c r="C255" s="28" t="s">
        <v>547</v>
      </c>
      <c r="D255" s="28">
        <v>2</v>
      </c>
      <c r="E255" s="28"/>
      <c r="F255" s="28"/>
      <c r="G255" s="28"/>
      <c r="H255" s="49">
        <v>2</v>
      </c>
      <c r="I255" s="93">
        <v>300</v>
      </c>
      <c r="J255" s="50">
        <v>600</v>
      </c>
      <c r="K255" s="28"/>
      <c r="L255" s="27"/>
      <c r="M255" s="27"/>
      <c r="N255" s="27"/>
      <c r="O255" s="27"/>
      <c r="T255" s="5"/>
    </row>
    <row r="256" spans="1:20" x14ac:dyDescent="0.25">
      <c r="A256" s="34"/>
      <c r="B256" s="28" t="s">
        <v>829</v>
      </c>
      <c r="C256" s="28" t="s">
        <v>547</v>
      </c>
      <c r="D256" s="28">
        <v>1</v>
      </c>
      <c r="E256" s="28"/>
      <c r="F256" s="28"/>
      <c r="G256" s="28"/>
      <c r="H256" s="49">
        <v>1</v>
      </c>
      <c r="I256" s="93">
        <v>200000</v>
      </c>
      <c r="J256" s="50">
        <v>200000</v>
      </c>
      <c r="K256" s="28"/>
      <c r="L256" s="27"/>
      <c r="M256" s="27"/>
      <c r="N256" s="27"/>
      <c r="O256" s="27"/>
      <c r="T256" s="5"/>
    </row>
    <row r="257" spans="1:20" x14ac:dyDescent="0.25">
      <c r="A257" s="34"/>
      <c r="B257" s="28" t="s">
        <v>830</v>
      </c>
      <c r="C257" s="28" t="s">
        <v>547</v>
      </c>
      <c r="D257" s="28"/>
      <c r="E257" s="28"/>
      <c r="F257" s="28"/>
      <c r="G257" s="28"/>
      <c r="H257" s="49"/>
      <c r="I257" s="28"/>
      <c r="J257" s="50"/>
      <c r="K257" s="28"/>
      <c r="L257" s="27"/>
      <c r="M257" s="27"/>
      <c r="N257" s="27"/>
      <c r="O257" s="27"/>
      <c r="T257" s="5"/>
    </row>
    <row r="258" spans="1:20" x14ac:dyDescent="0.25">
      <c r="A258" s="34"/>
      <c r="B258" s="28"/>
      <c r="C258" s="28"/>
      <c r="D258" s="28"/>
      <c r="E258" s="28"/>
      <c r="F258" s="28"/>
      <c r="G258" s="28"/>
      <c r="H258" s="49"/>
      <c r="I258" s="28"/>
      <c r="J258" s="50"/>
      <c r="K258" s="28"/>
      <c r="L258" s="27"/>
      <c r="M258" s="27"/>
      <c r="N258" s="27"/>
      <c r="O258" s="27"/>
      <c r="T258" s="5"/>
    </row>
    <row r="259" spans="1:20" x14ac:dyDescent="0.25">
      <c r="A259" s="34"/>
      <c r="B259" s="28"/>
      <c r="C259" s="28"/>
      <c r="D259" s="28"/>
      <c r="E259" s="28"/>
      <c r="F259" s="28"/>
      <c r="G259" s="28"/>
      <c r="H259" s="49"/>
      <c r="I259" s="28"/>
      <c r="J259" s="50"/>
      <c r="K259" s="28"/>
      <c r="L259" s="27"/>
      <c r="M259" s="27"/>
      <c r="N259" s="27"/>
      <c r="O259" s="27"/>
      <c r="T259" s="5"/>
    </row>
    <row r="260" spans="1:20" x14ac:dyDescent="0.25">
      <c r="A260" s="35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T260" s="5" t="s">
        <v>279</v>
      </c>
    </row>
    <row r="261" spans="1:20" x14ac:dyDescent="0.25">
      <c r="A261" s="34"/>
      <c r="B261" s="43" t="s">
        <v>831</v>
      </c>
      <c r="C261" s="27"/>
      <c r="D261" s="27"/>
      <c r="E261" s="27"/>
      <c r="F261" s="27"/>
      <c r="G261" s="27"/>
      <c r="H261" s="27"/>
      <c r="I261" s="27"/>
      <c r="J261" s="27"/>
      <c r="K261" s="99">
        <v>420700</v>
      </c>
      <c r="L261" s="43" t="s">
        <v>780</v>
      </c>
      <c r="M261" s="27" t="s">
        <v>388</v>
      </c>
      <c r="N261" s="27"/>
      <c r="O261" s="27"/>
      <c r="T261" s="5" t="s">
        <v>280</v>
      </c>
    </row>
    <row r="262" spans="1:20" x14ac:dyDescent="0.25">
      <c r="A262" s="35"/>
      <c r="B262" s="28"/>
      <c r="C262" s="28"/>
      <c r="D262" s="28"/>
      <c r="E262" s="28"/>
      <c r="F262" s="28"/>
      <c r="G262" s="28"/>
      <c r="H262" s="28"/>
      <c r="I262" s="28"/>
      <c r="J262" s="28"/>
      <c r="K262" s="92"/>
      <c r="L262" s="92"/>
      <c r="M262" s="28"/>
      <c r="N262" s="28"/>
      <c r="O262" s="28"/>
      <c r="T262" s="4" t="s">
        <v>14</v>
      </c>
    </row>
    <row r="263" spans="1:20" x14ac:dyDescent="0.25">
      <c r="A263" s="34" t="s">
        <v>185</v>
      </c>
      <c r="B263" s="51" t="s">
        <v>735</v>
      </c>
      <c r="C263" s="27" t="s">
        <v>547</v>
      </c>
      <c r="D263" s="27">
        <v>9</v>
      </c>
      <c r="E263" s="27"/>
      <c r="F263" s="27"/>
      <c r="G263" s="27"/>
      <c r="H263" s="27">
        <v>9</v>
      </c>
      <c r="I263" s="94">
        <v>24000</v>
      </c>
      <c r="J263" s="94">
        <v>216000</v>
      </c>
      <c r="K263" s="55"/>
      <c r="L263" s="44"/>
      <c r="M263" s="27"/>
      <c r="N263" s="27"/>
      <c r="O263" s="27"/>
      <c r="T263" s="5" t="s">
        <v>281</v>
      </c>
    </row>
    <row r="264" spans="1:20" x14ac:dyDescent="0.25">
      <c r="A264" s="35"/>
      <c r="B264" s="28" t="s">
        <v>736</v>
      </c>
      <c r="C264" s="28" t="s">
        <v>547</v>
      </c>
      <c r="D264" s="28">
        <v>9</v>
      </c>
      <c r="E264" s="28"/>
      <c r="F264" s="28"/>
      <c r="G264" s="28"/>
      <c r="H264" s="28">
        <v>9</v>
      </c>
      <c r="I264" s="93">
        <v>4300</v>
      </c>
      <c r="J264" s="94">
        <v>38700</v>
      </c>
      <c r="K264" s="28"/>
      <c r="L264" s="28"/>
      <c r="M264" s="28"/>
      <c r="N264" s="28"/>
      <c r="O264" s="28"/>
      <c r="T264" s="5" t="s">
        <v>282</v>
      </c>
    </row>
    <row r="265" spans="1:20" x14ac:dyDescent="0.25">
      <c r="A265" s="35"/>
      <c r="B265" s="28" t="s">
        <v>767</v>
      </c>
      <c r="C265" s="28" t="s">
        <v>547</v>
      </c>
      <c r="D265" s="28">
        <v>6</v>
      </c>
      <c r="E265" s="28"/>
      <c r="F265" s="28"/>
      <c r="G265" s="28"/>
      <c r="H265" s="28">
        <v>6</v>
      </c>
      <c r="I265" s="93">
        <v>6000</v>
      </c>
      <c r="J265" s="94">
        <v>36000</v>
      </c>
      <c r="K265" s="28"/>
      <c r="L265" s="28"/>
      <c r="M265" s="28"/>
      <c r="N265" s="28"/>
      <c r="O265" s="28"/>
      <c r="T265" s="5"/>
    </row>
    <row r="266" spans="1:20" x14ac:dyDescent="0.25">
      <c r="A266" s="35"/>
      <c r="B266" s="28" t="s">
        <v>768</v>
      </c>
      <c r="C266" s="28" t="s">
        <v>547</v>
      </c>
      <c r="D266" s="28">
        <v>10</v>
      </c>
      <c r="E266" s="28"/>
      <c r="F266" s="28"/>
      <c r="G266" s="28"/>
      <c r="H266" s="28">
        <v>10</v>
      </c>
      <c r="I266" s="93">
        <v>2600</v>
      </c>
      <c r="J266" s="94">
        <v>26000</v>
      </c>
      <c r="K266" s="28"/>
      <c r="L266" s="28"/>
      <c r="M266" s="28"/>
      <c r="N266" s="28"/>
      <c r="O266" s="28"/>
      <c r="T266" s="5"/>
    </row>
    <row r="267" spans="1:20" x14ac:dyDescent="0.25">
      <c r="A267" s="34"/>
      <c r="B267" s="27" t="s">
        <v>766</v>
      </c>
      <c r="C267" s="27" t="s">
        <v>547</v>
      </c>
      <c r="D267" s="27">
        <v>4</v>
      </c>
      <c r="E267" s="27"/>
      <c r="F267" s="27"/>
      <c r="G267" s="27"/>
      <c r="H267" s="27">
        <v>4</v>
      </c>
      <c r="I267" s="94">
        <v>1300</v>
      </c>
      <c r="J267" s="94">
        <v>5200</v>
      </c>
      <c r="K267" s="96"/>
      <c r="L267" s="27"/>
      <c r="M267" s="27"/>
      <c r="N267" s="27"/>
      <c r="O267" s="27"/>
      <c r="T267" s="5"/>
    </row>
    <row r="268" spans="1:20" x14ac:dyDescent="0.25">
      <c r="A268" s="34"/>
      <c r="B268" s="27" t="s">
        <v>776</v>
      </c>
      <c r="C268" s="27" t="s">
        <v>547</v>
      </c>
      <c r="D268" s="27">
        <v>10</v>
      </c>
      <c r="E268" s="27"/>
      <c r="F268" s="27"/>
      <c r="G268" s="27"/>
      <c r="H268" s="27">
        <v>10</v>
      </c>
      <c r="I268" s="94">
        <v>125</v>
      </c>
      <c r="J268" s="94">
        <v>500</v>
      </c>
      <c r="K268" s="27"/>
      <c r="L268" s="27"/>
      <c r="M268" s="27"/>
      <c r="N268" s="27"/>
      <c r="O268" s="27"/>
      <c r="T268" s="5"/>
    </row>
    <row r="269" spans="1:20" x14ac:dyDescent="0.25">
      <c r="A269" s="34"/>
      <c r="B269" s="27" t="s">
        <v>777</v>
      </c>
      <c r="C269" s="27" t="s">
        <v>547</v>
      </c>
      <c r="D269" s="27">
        <v>10</v>
      </c>
      <c r="E269" s="27"/>
      <c r="F269" s="27"/>
      <c r="G269" s="27"/>
      <c r="H269" s="27">
        <v>10</v>
      </c>
      <c r="I269" s="94">
        <v>130</v>
      </c>
      <c r="J269" s="94">
        <v>520</v>
      </c>
      <c r="K269" s="27"/>
      <c r="L269" s="27"/>
      <c r="M269" s="27"/>
      <c r="N269" s="27"/>
      <c r="O269" s="27"/>
      <c r="T269" s="5"/>
    </row>
    <row r="270" spans="1:20" x14ac:dyDescent="0.25">
      <c r="A270" s="34"/>
      <c r="B270" s="43" t="s">
        <v>793</v>
      </c>
      <c r="C270" s="43" t="s">
        <v>833</v>
      </c>
      <c r="D270" s="43">
        <v>3</v>
      </c>
      <c r="E270" s="43"/>
      <c r="F270" s="43"/>
      <c r="G270" s="43"/>
      <c r="H270" s="43">
        <v>3</v>
      </c>
      <c r="I270" s="98">
        <v>1100</v>
      </c>
      <c r="J270" s="94">
        <v>3300</v>
      </c>
      <c r="K270" s="27"/>
      <c r="L270" s="27"/>
      <c r="M270" s="27"/>
      <c r="N270" s="27"/>
      <c r="O270" s="27"/>
      <c r="T270" s="5"/>
    </row>
    <row r="271" spans="1:20" x14ac:dyDescent="0.25">
      <c r="A271" s="34"/>
      <c r="B271" s="27" t="s">
        <v>794</v>
      </c>
      <c r="C271" s="27" t="s">
        <v>547</v>
      </c>
      <c r="D271" s="27">
        <v>4</v>
      </c>
      <c r="E271" s="27"/>
      <c r="F271" s="27"/>
      <c r="G271" s="27"/>
      <c r="H271" s="27">
        <v>4</v>
      </c>
      <c r="I271" s="94">
        <v>1500</v>
      </c>
      <c r="J271" s="94">
        <v>6000</v>
      </c>
      <c r="K271" s="27"/>
      <c r="L271" s="27"/>
      <c r="M271" s="27"/>
      <c r="N271" s="27"/>
      <c r="O271" s="27"/>
      <c r="T271" s="5"/>
    </row>
    <row r="272" spans="1:20" x14ac:dyDescent="0.25">
      <c r="A272" s="34"/>
      <c r="B272" s="27" t="s">
        <v>796</v>
      </c>
      <c r="C272" s="27" t="s">
        <v>547</v>
      </c>
      <c r="D272" s="27">
        <v>500</v>
      </c>
      <c r="E272" s="27"/>
      <c r="F272" s="27"/>
      <c r="G272" s="27"/>
      <c r="H272" s="27">
        <v>500</v>
      </c>
      <c r="I272" s="94">
        <v>5</v>
      </c>
      <c r="J272" s="94">
        <v>2500</v>
      </c>
      <c r="K272" s="27"/>
      <c r="L272" s="27"/>
      <c r="M272" s="27"/>
      <c r="N272" s="27"/>
      <c r="O272" s="27"/>
      <c r="T272" s="5"/>
    </row>
    <row r="273" spans="1:20" x14ac:dyDescent="0.25">
      <c r="A273" s="34"/>
      <c r="B273" s="27" t="s">
        <v>797</v>
      </c>
      <c r="C273" s="27" t="s">
        <v>547</v>
      </c>
      <c r="D273" s="27">
        <v>30</v>
      </c>
      <c r="E273" s="27"/>
      <c r="F273" s="27"/>
      <c r="G273" s="27"/>
      <c r="H273" s="27">
        <v>30</v>
      </c>
      <c r="I273" s="94">
        <v>580</v>
      </c>
      <c r="J273" s="94">
        <v>17400</v>
      </c>
      <c r="K273" s="27"/>
      <c r="L273" s="27"/>
      <c r="M273" s="27"/>
      <c r="N273" s="27"/>
      <c r="O273" s="27"/>
      <c r="T273" s="5"/>
    </row>
    <row r="274" spans="1:20" x14ac:dyDescent="0.25">
      <c r="A274" s="34"/>
      <c r="B274" s="27" t="s">
        <v>798</v>
      </c>
      <c r="C274" s="27" t="s">
        <v>547</v>
      </c>
      <c r="D274" s="27">
        <v>30</v>
      </c>
      <c r="E274" s="27"/>
      <c r="F274" s="27"/>
      <c r="G274" s="27"/>
      <c r="H274" s="27">
        <v>30</v>
      </c>
      <c r="I274" s="94">
        <v>200</v>
      </c>
      <c r="J274" s="94">
        <v>6000</v>
      </c>
      <c r="K274" s="27"/>
      <c r="L274" s="27"/>
      <c r="M274" s="27"/>
      <c r="N274" s="27"/>
      <c r="O274" s="27"/>
      <c r="T274" s="5"/>
    </row>
    <row r="275" spans="1:20" x14ac:dyDescent="0.25">
      <c r="A275" s="34"/>
      <c r="B275" s="27" t="s">
        <v>799</v>
      </c>
      <c r="C275" s="27" t="s">
        <v>547</v>
      </c>
      <c r="D275" s="27">
        <v>36</v>
      </c>
      <c r="E275" s="27"/>
      <c r="F275" s="27"/>
      <c r="G275" s="27"/>
      <c r="H275" s="27">
        <v>36</v>
      </c>
      <c r="I275" s="94">
        <v>490</v>
      </c>
      <c r="J275" s="94">
        <v>17640</v>
      </c>
      <c r="K275" s="27"/>
      <c r="L275" s="27"/>
      <c r="M275" s="27"/>
      <c r="N275" s="27"/>
      <c r="O275" s="27"/>
      <c r="T275" s="5"/>
    </row>
    <row r="276" spans="1:20" x14ac:dyDescent="0.25">
      <c r="A276" s="34"/>
      <c r="B276" s="27" t="s">
        <v>800</v>
      </c>
      <c r="C276" s="27" t="s">
        <v>547</v>
      </c>
      <c r="D276" s="27">
        <v>4</v>
      </c>
      <c r="E276" s="27"/>
      <c r="F276" s="27"/>
      <c r="G276" s="27"/>
      <c r="H276" s="27">
        <v>4</v>
      </c>
      <c r="I276" s="94">
        <v>1200</v>
      </c>
      <c r="J276" s="94">
        <v>4800</v>
      </c>
      <c r="K276" s="27"/>
      <c r="L276" s="27"/>
      <c r="M276" s="27"/>
      <c r="N276" s="27"/>
      <c r="O276" s="27"/>
      <c r="T276" s="5"/>
    </row>
    <row r="277" spans="1:20" x14ac:dyDescent="0.25">
      <c r="A277" s="34"/>
      <c r="B277" s="27" t="s">
        <v>801</v>
      </c>
      <c r="C277" s="27" t="s">
        <v>547</v>
      </c>
      <c r="D277" s="27">
        <v>4</v>
      </c>
      <c r="E277" s="27"/>
      <c r="F277" s="27"/>
      <c r="G277" s="27"/>
      <c r="H277" s="27">
        <v>4</v>
      </c>
      <c r="I277" s="94">
        <v>7800</v>
      </c>
      <c r="J277" s="94">
        <v>31200</v>
      </c>
      <c r="K277" s="27"/>
      <c r="L277" s="27"/>
      <c r="M277" s="27"/>
      <c r="N277" s="27"/>
      <c r="O277" s="27"/>
      <c r="T277" s="5"/>
    </row>
    <row r="278" spans="1:20" x14ac:dyDescent="0.25">
      <c r="A278" s="34"/>
      <c r="B278" s="27" t="s">
        <v>803</v>
      </c>
      <c r="C278" s="27" t="s">
        <v>547</v>
      </c>
      <c r="D278" s="27">
        <v>2</v>
      </c>
      <c r="E278" s="27"/>
      <c r="F278" s="27"/>
      <c r="G278" s="27"/>
      <c r="H278" s="27">
        <v>2</v>
      </c>
      <c r="I278" s="94">
        <v>6890</v>
      </c>
      <c r="J278" s="94">
        <v>13780</v>
      </c>
      <c r="K278" s="27"/>
      <c r="L278" s="27"/>
      <c r="M278" s="27"/>
      <c r="N278" s="27"/>
      <c r="O278" s="27"/>
      <c r="T278" s="5"/>
    </row>
    <row r="279" spans="1:20" x14ac:dyDescent="0.25">
      <c r="A279" s="34"/>
      <c r="B279" s="27" t="s">
        <v>805</v>
      </c>
      <c r="C279" s="27" t="s">
        <v>547</v>
      </c>
      <c r="D279" s="27">
        <v>2</v>
      </c>
      <c r="E279" s="27"/>
      <c r="F279" s="27"/>
      <c r="G279" s="27"/>
      <c r="H279" s="27">
        <v>2</v>
      </c>
      <c r="I279" s="94">
        <v>7800</v>
      </c>
      <c r="J279" s="94">
        <v>15600</v>
      </c>
      <c r="K279" s="27"/>
      <c r="L279" s="27"/>
      <c r="M279" s="27"/>
      <c r="N279" s="27"/>
      <c r="O279" s="27"/>
      <c r="T279" s="5"/>
    </row>
    <row r="280" spans="1:20" x14ac:dyDescent="0.25">
      <c r="A280" s="34"/>
      <c r="B280" s="27" t="s">
        <v>804</v>
      </c>
      <c r="C280" s="27" t="s">
        <v>547</v>
      </c>
      <c r="D280" s="27">
        <v>2</v>
      </c>
      <c r="E280" s="27"/>
      <c r="F280" s="27"/>
      <c r="G280" s="27"/>
      <c r="H280" s="27">
        <v>2</v>
      </c>
      <c r="I280" s="94">
        <v>5900</v>
      </c>
      <c r="J280" s="94">
        <v>11800</v>
      </c>
      <c r="K280" s="27"/>
      <c r="L280" s="27"/>
      <c r="M280" s="27"/>
      <c r="N280" s="27"/>
      <c r="O280" s="27"/>
      <c r="T280" s="5"/>
    </row>
    <row r="281" spans="1:20" x14ac:dyDescent="0.25">
      <c r="A281" s="34"/>
      <c r="B281" s="27" t="s">
        <v>802</v>
      </c>
      <c r="C281" s="27" t="s">
        <v>547</v>
      </c>
      <c r="D281" s="27">
        <v>3</v>
      </c>
      <c r="E281" s="27"/>
      <c r="F281" s="27"/>
      <c r="G281" s="27"/>
      <c r="H281" s="27">
        <v>3</v>
      </c>
      <c r="I281" s="94">
        <v>6800</v>
      </c>
      <c r="J281" s="94">
        <v>20400</v>
      </c>
      <c r="K281" s="27"/>
      <c r="L281" s="27"/>
      <c r="M281" s="27"/>
      <c r="N281" s="27"/>
      <c r="O281" s="27"/>
      <c r="T281" s="5"/>
    </row>
    <row r="282" spans="1:20" x14ac:dyDescent="0.25">
      <c r="A282" s="34"/>
      <c r="B282" s="27"/>
      <c r="C282" s="27"/>
      <c r="D282" s="27"/>
      <c r="E282" s="27"/>
      <c r="F282" s="27"/>
      <c r="G282" s="27"/>
      <c r="H282" s="27"/>
      <c r="I282" s="94"/>
      <c r="J282" s="94"/>
      <c r="K282" s="27"/>
      <c r="L282" s="27"/>
      <c r="M282" s="27"/>
      <c r="N282" s="27"/>
      <c r="O282" s="27"/>
      <c r="T282" s="5"/>
    </row>
    <row r="283" spans="1:20" x14ac:dyDescent="0.25">
      <c r="A283" s="34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T283" s="5" t="s">
        <v>290</v>
      </c>
    </row>
    <row r="284" spans="1:20" x14ac:dyDescent="0.25">
      <c r="A284" s="35"/>
      <c r="B284" s="43" t="s">
        <v>502</v>
      </c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T284" s="5" t="s">
        <v>291</v>
      </c>
    </row>
    <row r="285" spans="1:20" x14ac:dyDescent="0.25">
      <c r="B285" s="43" t="s">
        <v>496</v>
      </c>
      <c r="C285" s="27"/>
      <c r="D285" s="27"/>
      <c r="E285" s="27"/>
      <c r="F285" s="27"/>
      <c r="G285" s="27"/>
      <c r="H285" s="27"/>
      <c r="I285" s="27"/>
      <c r="J285" s="27"/>
      <c r="K285" s="54">
        <v>533720</v>
      </c>
      <c r="L285" s="43" t="s">
        <v>780</v>
      </c>
      <c r="M285" s="27" t="s">
        <v>388</v>
      </c>
      <c r="N285" s="27"/>
      <c r="O285" s="27"/>
      <c r="T285" s="5"/>
    </row>
    <row r="286" spans="1:20" x14ac:dyDescent="0.25">
      <c r="A286" s="35"/>
      <c r="B286" s="28"/>
      <c r="C286" s="28"/>
      <c r="D286" s="28"/>
      <c r="E286" s="28"/>
      <c r="F286" s="28"/>
      <c r="G286" s="28"/>
      <c r="H286" s="28"/>
      <c r="I286" s="28"/>
      <c r="J286" s="28"/>
      <c r="K286" s="92"/>
      <c r="L286" s="92"/>
      <c r="M286" s="28"/>
      <c r="N286" s="28"/>
      <c r="O286" s="28"/>
      <c r="T286" s="5" t="s">
        <v>292</v>
      </c>
    </row>
    <row r="287" spans="1:20" x14ac:dyDescent="0.25">
      <c r="A287" s="34" t="s">
        <v>234</v>
      </c>
      <c r="B287" s="28" t="s">
        <v>694</v>
      </c>
      <c r="C287" s="28" t="s">
        <v>754</v>
      </c>
      <c r="D287" s="28">
        <v>50</v>
      </c>
      <c r="E287" s="28">
        <v>50</v>
      </c>
      <c r="F287" s="28">
        <v>50</v>
      </c>
      <c r="G287" s="28">
        <v>50</v>
      </c>
      <c r="H287" s="28">
        <f>SUM(D287:G287)</f>
        <v>200</v>
      </c>
      <c r="I287" s="89">
        <v>80</v>
      </c>
      <c r="J287" s="93">
        <f>I287*H287</f>
        <v>16000</v>
      </c>
      <c r="K287" s="55"/>
      <c r="L287" s="44"/>
      <c r="M287" s="28"/>
      <c r="N287" s="28"/>
      <c r="O287" s="28"/>
      <c r="T287" s="5"/>
    </row>
    <row r="288" spans="1:20" x14ac:dyDescent="0.25">
      <c r="A288" s="35"/>
      <c r="B288" s="28" t="s">
        <v>389</v>
      </c>
      <c r="C288" s="28" t="s">
        <v>547</v>
      </c>
      <c r="D288" s="28">
        <v>36</v>
      </c>
      <c r="E288" s="28">
        <v>36</v>
      </c>
      <c r="F288" s="28">
        <v>36</v>
      </c>
      <c r="G288" s="28">
        <v>36</v>
      </c>
      <c r="H288" s="28">
        <f t="shared" ref="H288:H296" si="6">SUM(D288:G288)</f>
        <v>144</v>
      </c>
      <c r="I288" s="89">
        <v>260</v>
      </c>
      <c r="J288" s="93">
        <f t="shared" ref="J288:J296" si="7">I288*H288</f>
        <v>37440</v>
      </c>
      <c r="K288" s="28"/>
      <c r="L288" s="28"/>
      <c r="M288" s="28"/>
      <c r="N288" s="28"/>
      <c r="O288" s="28"/>
      <c r="T288" s="5" t="s">
        <v>293</v>
      </c>
    </row>
    <row r="289" spans="1:20" x14ac:dyDescent="0.25">
      <c r="A289" s="34"/>
      <c r="B289" s="27" t="s">
        <v>499</v>
      </c>
      <c r="C289" s="27" t="s">
        <v>547</v>
      </c>
      <c r="D289" s="27">
        <v>12</v>
      </c>
      <c r="E289" s="27">
        <v>12</v>
      </c>
      <c r="F289" s="27">
        <v>12</v>
      </c>
      <c r="G289" s="27">
        <v>12</v>
      </c>
      <c r="H289" s="28">
        <f t="shared" si="6"/>
        <v>48</v>
      </c>
      <c r="I289" s="90">
        <v>285</v>
      </c>
      <c r="J289" s="93">
        <f t="shared" si="7"/>
        <v>13680</v>
      </c>
      <c r="K289" s="27"/>
      <c r="L289" s="27"/>
      <c r="M289" s="27"/>
      <c r="N289" s="27"/>
      <c r="O289" s="27"/>
      <c r="T289" s="5" t="s">
        <v>294</v>
      </c>
    </row>
    <row r="290" spans="1:20" x14ac:dyDescent="0.25">
      <c r="A290" s="35"/>
      <c r="B290" s="28" t="s">
        <v>695</v>
      </c>
      <c r="C290" s="28" t="s">
        <v>547</v>
      </c>
      <c r="D290" s="28">
        <v>6</v>
      </c>
      <c r="E290" s="28">
        <v>6</v>
      </c>
      <c r="F290" s="28">
        <v>6</v>
      </c>
      <c r="G290" s="28">
        <v>6</v>
      </c>
      <c r="H290" s="28">
        <f t="shared" si="6"/>
        <v>24</v>
      </c>
      <c r="I290" s="89">
        <v>120</v>
      </c>
      <c r="J290" s="93">
        <f t="shared" si="7"/>
        <v>2880</v>
      </c>
      <c r="K290" s="28"/>
      <c r="L290" s="28"/>
      <c r="M290" s="28"/>
      <c r="N290" s="28"/>
      <c r="O290" s="28"/>
      <c r="T290" s="5" t="s">
        <v>295</v>
      </c>
    </row>
    <row r="291" spans="1:20" x14ac:dyDescent="0.25">
      <c r="A291" s="35"/>
      <c r="B291" s="28" t="s">
        <v>696</v>
      </c>
      <c r="C291" s="28" t="s">
        <v>755</v>
      </c>
      <c r="D291" s="28">
        <v>3</v>
      </c>
      <c r="E291" s="28">
        <v>3</v>
      </c>
      <c r="F291" s="28">
        <v>3</v>
      </c>
      <c r="G291" s="28">
        <v>3</v>
      </c>
      <c r="H291" s="28">
        <f t="shared" si="6"/>
        <v>12</v>
      </c>
      <c r="I291" s="89">
        <v>310</v>
      </c>
      <c r="J291" s="93">
        <f t="shared" si="7"/>
        <v>3720</v>
      </c>
      <c r="K291" s="28"/>
      <c r="L291" s="28"/>
      <c r="M291" s="28"/>
      <c r="N291" s="28"/>
      <c r="O291" s="28"/>
      <c r="T291" s="5" t="s">
        <v>297</v>
      </c>
    </row>
    <row r="292" spans="1:20" x14ac:dyDescent="0.25">
      <c r="A292" s="34"/>
      <c r="B292" s="27" t="s">
        <v>697</v>
      </c>
      <c r="C292" s="27" t="s">
        <v>756</v>
      </c>
      <c r="D292" s="27">
        <v>5</v>
      </c>
      <c r="E292" s="27">
        <v>5</v>
      </c>
      <c r="F292" s="27">
        <v>5</v>
      </c>
      <c r="G292" s="27">
        <v>5</v>
      </c>
      <c r="H292" s="28">
        <f t="shared" si="6"/>
        <v>20</v>
      </c>
      <c r="I292" s="45">
        <v>2900</v>
      </c>
      <c r="J292" s="93">
        <f t="shared" si="7"/>
        <v>58000</v>
      </c>
      <c r="K292" s="27"/>
      <c r="L292" s="27"/>
      <c r="M292" s="27"/>
      <c r="N292" s="27"/>
      <c r="O292" s="27"/>
      <c r="T292" s="5" t="s">
        <v>298</v>
      </c>
    </row>
    <row r="293" spans="1:20" x14ac:dyDescent="0.25">
      <c r="A293" s="35"/>
      <c r="B293" s="28" t="s">
        <v>698</v>
      </c>
      <c r="C293" s="28" t="s">
        <v>555</v>
      </c>
      <c r="D293" s="28">
        <v>3</v>
      </c>
      <c r="E293" s="28">
        <v>3</v>
      </c>
      <c r="F293" s="28">
        <v>3</v>
      </c>
      <c r="G293" s="28">
        <v>3</v>
      </c>
      <c r="H293" s="28">
        <f t="shared" si="6"/>
        <v>12</v>
      </c>
      <c r="I293" s="28">
        <v>540</v>
      </c>
      <c r="J293" s="93">
        <f t="shared" si="7"/>
        <v>6480</v>
      </c>
      <c r="K293" s="28"/>
      <c r="L293" s="28"/>
      <c r="M293" s="28"/>
      <c r="N293" s="28"/>
      <c r="O293" s="28"/>
      <c r="T293" s="5" t="s">
        <v>299</v>
      </c>
    </row>
    <row r="294" spans="1:20" x14ac:dyDescent="0.25">
      <c r="A294" s="34"/>
      <c r="B294" s="27" t="s">
        <v>387</v>
      </c>
      <c r="C294" s="27" t="s">
        <v>757</v>
      </c>
      <c r="D294" s="27">
        <v>15</v>
      </c>
      <c r="E294" s="27">
        <v>15</v>
      </c>
      <c r="F294" s="27">
        <v>15</v>
      </c>
      <c r="G294" s="27">
        <v>15</v>
      </c>
      <c r="H294" s="28">
        <f t="shared" si="6"/>
        <v>60</v>
      </c>
      <c r="I294" s="27">
        <v>360</v>
      </c>
      <c r="J294" s="93">
        <v>21600</v>
      </c>
      <c r="K294" s="27"/>
      <c r="L294" s="27"/>
      <c r="M294" s="27"/>
      <c r="N294" s="27"/>
      <c r="O294" s="27"/>
      <c r="T294" s="5" t="s">
        <v>300</v>
      </c>
    </row>
    <row r="295" spans="1:20" x14ac:dyDescent="0.25">
      <c r="A295" s="35" t="s">
        <v>230</v>
      </c>
      <c r="B295" s="28" t="s">
        <v>699</v>
      </c>
      <c r="C295" s="28" t="s">
        <v>758</v>
      </c>
      <c r="D295" s="28">
        <v>60</v>
      </c>
      <c r="E295" s="28">
        <v>60</v>
      </c>
      <c r="F295" s="28">
        <v>60</v>
      </c>
      <c r="G295" s="28">
        <v>60</v>
      </c>
      <c r="H295" s="28">
        <f t="shared" si="6"/>
        <v>240</v>
      </c>
      <c r="I295" s="89">
        <v>120</v>
      </c>
      <c r="J295" s="93">
        <v>28800</v>
      </c>
      <c r="K295" s="28"/>
      <c r="L295" s="28"/>
      <c r="M295" s="28"/>
      <c r="N295" s="28"/>
      <c r="O295" s="28"/>
      <c r="T295" s="5" t="s">
        <v>301</v>
      </c>
    </row>
    <row r="296" spans="1:20" x14ac:dyDescent="0.25">
      <c r="A296" s="34"/>
      <c r="B296" s="27" t="s">
        <v>700</v>
      </c>
      <c r="C296" s="27" t="s">
        <v>547</v>
      </c>
      <c r="D296" s="27">
        <v>5</v>
      </c>
      <c r="E296" s="27"/>
      <c r="F296" s="27"/>
      <c r="G296" s="27">
        <v>5</v>
      </c>
      <c r="H296" s="28">
        <f t="shared" si="6"/>
        <v>10</v>
      </c>
      <c r="I296" s="90">
        <v>480</v>
      </c>
      <c r="J296" s="93">
        <f t="shared" si="7"/>
        <v>4800</v>
      </c>
      <c r="K296" s="27"/>
      <c r="L296" s="27"/>
      <c r="M296" s="27"/>
      <c r="N296" s="27"/>
      <c r="O296" s="27"/>
      <c r="T296" s="5" t="s">
        <v>302</v>
      </c>
    </row>
    <row r="297" spans="1:20" x14ac:dyDescent="0.25">
      <c r="A297" s="35"/>
      <c r="B297" s="28" t="s">
        <v>500</v>
      </c>
      <c r="C297" s="28" t="s">
        <v>759</v>
      </c>
      <c r="D297" s="28">
        <v>50</v>
      </c>
      <c r="E297" s="28">
        <v>50</v>
      </c>
      <c r="F297" s="28">
        <v>50</v>
      </c>
      <c r="G297" s="28">
        <v>50</v>
      </c>
      <c r="H297" s="28">
        <v>200</v>
      </c>
      <c r="I297" s="89">
        <v>270</v>
      </c>
      <c r="J297" s="93">
        <v>54000</v>
      </c>
      <c r="K297" s="28"/>
      <c r="L297" s="28"/>
      <c r="M297" s="28"/>
      <c r="N297" s="28"/>
      <c r="O297" s="28"/>
      <c r="T297" s="5" t="s">
        <v>305</v>
      </c>
    </row>
    <row r="298" spans="1:20" x14ac:dyDescent="0.25">
      <c r="A298" s="34"/>
      <c r="B298" s="27" t="s">
        <v>501</v>
      </c>
      <c r="C298" s="27" t="s">
        <v>760</v>
      </c>
      <c r="D298" s="27">
        <v>15</v>
      </c>
      <c r="E298" s="27">
        <v>15</v>
      </c>
      <c r="F298" s="27">
        <v>15</v>
      </c>
      <c r="G298" s="27">
        <v>15</v>
      </c>
      <c r="H298" s="27">
        <v>60</v>
      </c>
      <c r="I298" s="90">
        <v>230</v>
      </c>
      <c r="J298" s="94">
        <v>13800</v>
      </c>
      <c r="K298" s="27"/>
      <c r="L298" s="27"/>
      <c r="M298" s="27"/>
      <c r="N298" s="27"/>
      <c r="O298" s="27"/>
      <c r="T298" s="5" t="s">
        <v>306</v>
      </c>
    </row>
    <row r="299" spans="1:20" x14ac:dyDescent="0.25">
      <c r="A299" s="35"/>
      <c r="B299" s="28" t="s">
        <v>703</v>
      </c>
      <c r="C299" s="28" t="s">
        <v>778</v>
      </c>
      <c r="D299" s="28">
        <v>120</v>
      </c>
      <c r="E299" s="28">
        <v>120</v>
      </c>
      <c r="F299" s="28">
        <v>120</v>
      </c>
      <c r="G299" s="28">
        <v>120</v>
      </c>
      <c r="H299" s="28">
        <v>480</v>
      </c>
      <c r="I299" s="89">
        <v>56</v>
      </c>
      <c r="J299" s="93">
        <v>26880</v>
      </c>
      <c r="K299" s="93"/>
      <c r="L299" s="28"/>
      <c r="M299" s="28"/>
      <c r="N299" s="28"/>
      <c r="O299" s="28"/>
      <c r="T299" s="5" t="s">
        <v>307</v>
      </c>
    </row>
    <row r="300" spans="1:20" x14ac:dyDescent="0.25">
      <c r="A300" s="34"/>
      <c r="B300" s="27" t="s">
        <v>497</v>
      </c>
      <c r="C300" s="27" t="s">
        <v>778</v>
      </c>
      <c r="D300" s="27">
        <v>12</v>
      </c>
      <c r="E300" s="27">
        <v>12</v>
      </c>
      <c r="F300" s="27">
        <v>12</v>
      </c>
      <c r="G300" s="27">
        <v>12</v>
      </c>
      <c r="H300" s="27">
        <v>48</v>
      </c>
      <c r="I300" s="90">
        <v>58</v>
      </c>
      <c r="J300" s="94">
        <v>27840</v>
      </c>
      <c r="K300" s="27"/>
      <c r="L300" s="27"/>
      <c r="M300" s="27"/>
      <c r="N300" s="27"/>
      <c r="O300" s="27"/>
      <c r="T300" s="5" t="s">
        <v>308</v>
      </c>
    </row>
    <row r="301" spans="1:20" x14ac:dyDescent="0.25">
      <c r="A301" s="35"/>
      <c r="B301" s="28" t="s">
        <v>498</v>
      </c>
      <c r="C301" s="28" t="s">
        <v>778</v>
      </c>
      <c r="D301" s="28">
        <v>30</v>
      </c>
      <c r="E301" s="28">
        <v>30</v>
      </c>
      <c r="F301" s="28">
        <v>30</v>
      </c>
      <c r="G301" s="28">
        <v>30</v>
      </c>
      <c r="H301" s="28">
        <v>120</v>
      </c>
      <c r="I301" s="89">
        <v>690</v>
      </c>
      <c r="J301" s="93">
        <v>82800</v>
      </c>
      <c r="M301" s="28"/>
      <c r="N301" s="28"/>
      <c r="O301" s="28"/>
      <c r="T301" s="5" t="s">
        <v>309</v>
      </c>
    </row>
    <row r="302" spans="1:20" x14ac:dyDescent="0.25">
      <c r="A302" s="34" t="s">
        <v>210</v>
      </c>
      <c r="B302" s="27" t="s">
        <v>704</v>
      </c>
      <c r="C302" s="27" t="s">
        <v>761</v>
      </c>
      <c r="D302" s="27">
        <v>12</v>
      </c>
      <c r="E302" s="27">
        <v>12</v>
      </c>
      <c r="F302" s="27">
        <v>12</v>
      </c>
      <c r="G302" s="27">
        <v>12</v>
      </c>
      <c r="H302" s="27">
        <v>48</v>
      </c>
      <c r="I302" s="90">
        <v>155</v>
      </c>
      <c r="J302" s="94">
        <f>I302*H302</f>
        <v>7440</v>
      </c>
      <c r="K302" s="55"/>
      <c r="L302" s="44"/>
      <c r="M302" s="27"/>
      <c r="N302" s="27"/>
      <c r="O302" s="27"/>
      <c r="T302" s="5" t="s">
        <v>312</v>
      </c>
    </row>
    <row r="303" spans="1:20" x14ac:dyDescent="0.25">
      <c r="A303" s="34"/>
      <c r="B303" s="27" t="s">
        <v>706</v>
      </c>
      <c r="C303" s="27" t="s">
        <v>762</v>
      </c>
      <c r="D303" s="27">
        <v>30</v>
      </c>
      <c r="E303" s="27">
        <v>30</v>
      </c>
      <c r="F303" s="27">
        <v>30</v>
      </c>
      <c r="G303" s="27">
        <v>30</v>
      </c>
      <c r="H303" s="27">
        <v>120</v>
      </c>
      <c r="I303" s="90">
        <v>375</v>
      </c>
      <c r="J303" s="94">
        <f t="shared" ref="J303:J312" si="8">I303*H303</f>
        <v>45000</v>
      </c>
      <c r="K303" s="27"/>
      <c r="L303" s="27"/>
      <c r="M303" s="27"/>
      <c r="N303" s="27"/>
      <c r="O303" s="27"/>
      <c r="T303" s="5" t="s">
        <v>315</v>
      </c>
    </row>
    <row r="304" spans="1:20" x14ac:dyDescent="0.25">
      <c r="A304" s="35"/>
      <c r="B304" s="28" t="s">
        <v>707</v>
      </c>
      <c r="C304" s="28" t="s">
        <v>763</v>
      </c>
      <c r="D304" s="28">
        <v>15</v>
      </c>
      <c r="E304" s="28">
        <v>15</v>
      </c>
      <c r="F304" s="28">
        <v>15</v>
      </c>
      <c r="G304" s="28">
        <v>15</v>
      </c>
      <c r="H304" s="28">
        <v>60</v>
      </c>
      <c r="I304" s="89">
        <v>750</v>
      </c>
      <c r="J304" s="94">
        <f t="shared" si="8"/>
        <v>45000</v>
      </c>
      <c r="K304" s="28"/>
      <c r="L304" s="28"/>
      <c r="M304" s="28"/>
      <c r="N304" s="28"/>
      <c r="O304" s="28"/>
      <c r="T304" s="5" t="s">
        <v>316</v>
      </c>
    </row>
    <row r="305" spans="1:20" x14ac:dyDescent="0.25">
      <c r="A305" s="34"/>
      <c r="B305" s="27" t="s">
        <v>708</v>
      </c>
      <c r="C305" s="27" t="s">
        <v>779</v>
      </c>
      <c r="D305" s="27">
        <v>15</v>
      </c>
      <c r="E305" s="27">
        <v>15</v>
      </c>
      <c r="F305" s="27">
        <v>15</v>
      </c>
      <c r="G305" s="27">
        <v>15</v>
      </c>
      <c r="H305" s="27">
        <v>60</v>
      </c>
      <c r="I305" s="90">
        <v>135</v>
      </c>
      <c r="J305" s="94">
        <f t="shared" si="8"/>
        <v>8100</v>
      </c>
      <c r="K305" s="27"/>
      <c r="L305" s="27"/>
      <c r="M305" s="27"/>
      <c r="N305" s="27"/>
      <c r="O305" s="27"/>
      <c r="T305" s="5" t="s">
        <v>317</v>
      </c>
    </row>
    <row r="306" spans="1:20" x14ac:dyDescent="0.25">
      <c r="A306" s="35"/>
      <c r="B306" s="28" t="s">
        <v>709</v>
      </c>
      <c r="C306" s="28" t="s">
        <v>547</v>
      </c>
      <c r="D306" s="28">
        <v>12</v>
      </c>
      <c r="E306" s="28"/>
      <c r="F306" s="28"/>
      <c r="G306" s="28"/>
      <c r="H306" s="28">
        <v>12</v>
      </c>
      <c r="I306" s="89">
        <v>185</v>
      </c>
      <c r="J306" s="94">
        <f t="shared" si="8"/>
        <v>2220</v>
      </c>
      <c r="K306" s="28"/>
      <c r="L306" s="28"/>
      <c r="M306" s="28"/>
      <c r="N306" s="28"/>
      <c r="O306" s="28"/>
      <c r="T306" s="5" t="s">
        <v>318</v>
      </c>
    </row>
    <row r="307" spans="1:20" x14ac:dyDescent="0.25">
      <c r="A307" s="34"/>
      <c r="B307" s="27" t="s">
        <v>710</v>
      </c>
      <c r="C307" s="27" t="s">
        <v>764</v>
      </c>
      <c r="D307" s="27">
        <v>12</v>
      </c>
      <c r="E307" s="27"/>
      <c r="F307" s="27"/>
      <c r="G307" s="27"/>
      <c r="H307" s="27">
        <v>12</v>
      </c>
      <c r="I307" s="27">
        <v>190</v>
      </c>
      <c r="J307" s="94">
        <f t="shared" si="8"/>
        <v>2280</v>
      </c>
      <c r="K307" s="27"/>
      <c r="L307" s="27"/>
      <c r="M307" s="27"/>
      <c r="N307" s="27"/>
      <c r="O307" s="27"/>
      <c r="T307" s="5" t="s">
        <v>321</v>
      </c>
    </row>
    <row r="308" spans="1:20" ht="30" customHeight="1" x14ac:dyDescent="0.25">
      <c r="A308" s="35"/>
      <c r="B308" s="28" t="s">
        <v>711</v>
      </c>
      <c r="C308" s="28" t="s">
        <v>547</v>
      </c>
      <c r="D308" s="28">
        <v>6</v>
      </c>
      <c r="E308" s="28"/>
      <c r="F308" s="28"/>
      <c r="G308" s="28"/>
      <c r="H308" s="28">
        <v>6</v>
      </c>
      <c r="I308" s="89">
        <v>45</v>
      </c>
      <c r="J308" s="94">
        <f t="shared" si="8"/>
        <v>270</v>
      </c>
      <c r="K308" s="28"/>
      <c r="L308" s="28"/>
      <c r="M308" s="28"/>
      <c r="N308" s="28"/>
      <c r="O308" s="28"/>
      <c r="T308" s="5"/>
    </row>
    <row r="309" spans="1:20" x14ac:dyDescent="0.25">
      <c r="A309" s="34"/>
      <c r="B309" s="27" t="s">
        <v>712</v>
      </c>
      <c r="C309" s="27" t="s">
        <v>764</v>
      </c>
      <c r="D309" s="27">
        <v>6</v>
      </c>
      <c r="E309" s="27"/>
      <c r="F309" s="27"/>
      <c r="G309" s="27"/>
      <c r="H309" s="27">
        <v>6</v>
      </c>
      <c r="I309" s="90">
        <v>375</v>
      </c>
      <c r="J309" s="94">
        <f t="shared" si="8"/>
        <v>2250</v>
      </c>
      <c r="K309" s="27"/>
      <c r="L309" s="27"/>
      <c r="M309" s="27"/>
      <c r="N309" s="27"/>
      <c r="O309" s="27"/>
      <c r="T309" s="5"/>
    </row>
    <row r="310" spans="1:20" x14ac:dyDescent="0.25">
      <c r="A310" s="35"/>
      <c r="B310" s="28" t="s">
        <v>713</v>
      </c>
      <c r="C310" s="28" t="s">
        <v>547</v>
      </c>
      <c r="D310" s="28">
        <v>24</v>
      </c>
      <c r="E310" s="28"/>
      <c r="F310" s="28"/>
      <c r="G310" s="28"/>
      <c r="H310" s="28">
        <v>24</v>
      </c>
      <c r="I310" s="47">
        <v>350</v>
      </c>
      <c r="J310" s="94">
        <f t="shared" si="8"/>
        <v>8400</v>
      </c>
      <c r="K310" s="28"/>
      <c r="L310" s="28"/>
      <c r="M310" s="28"/>
      <c r="N310" s="28"/>
      <c r="O310" s="28"/>
      <c r="T310" s="5"/>
    </row>
    <row r="311" spans="1:20" x14ac:dyDescent="0.25">
      <c r="A311" s="34"/>
      <c r="B311" s="27" t="s">
        <v>714</v>
      </c>
      <c r="C311" s="27" t="s">
        <v>547</v>
      </c>
      <c r="D311" s="27">
        <v>24</v>
      </c>
      <c r="E311" s="27"/>
      <c r="F311" s="27"/>
      <c r="G311" s="27"/>
      <c r="H311" s="27">
        <v>24</v>
      </c>
      <c r="I311" s="90">
        <v>260</v>
      </c>
      <c r="J311" s="94">
        <f t="shared" si="8"/>
        <v>6240</v>
      </c>
      <c r="K311" s="27"/>
      <c r="L311" s="27"/>
      <c r="M311" s="27"/>
      <c r="N311" s="27"/>
      <c r="O311" s="27"/>
      <c r="T311" s="5" t="s">
        <v>322</v>
      </c>
    </row>
    <row r="312" spans="1:20" x14ac:dyDescent="0.25">
      <c r="A312" s="35"/>
      <c r="B312" s="28" t="s">
        <v>715</v>
      </c>
      <c r="C312" s="28" t="s">
        <v>547</v>
      </c>
      <c r="D312" s="28">
        <v>12</v>
      </c>
      <c r="E312" s="28"/>
      <c r="F312" s="28"/>
      <c r="G312" s="28"/>
      <c r="H312" s="28">
        <v>12</v>
      </c>
      <c r="I312" s="89">
        <v>650</v>
      </c>
      <c r="J312" s="94">
        <f t="shared" si="8"/>
        <v>7800</v>
      </c>
      <c r="K312" s="28"/>
      <c r="L312" s="28"/>
      <c r="M312" s="28"/>
      <c r="N312" s="28"/>
      <c r="O312" s="28"/>
      <c r="T312" s="5" t="s">
        <v>323</v>
      </c>
    </row>
    <row r="313" spans="1:20" x14ac:dyDescent="0.25">
      <c r="A313" s="35"/>
      <c r="B313" s="28"/>
      <c r="C313" s="28"/>
      <c r="D313" s="28"/>
      <c r="E313" s="28"/>
      <c r="F313" s="28"/>
      <c r="G313" s="28"/>
      <c r="H313" s="28"/>
      <c r="I313" s="89"/>
      <c r="J313" s="94"/>
      <c r="K313" s="28"/>
      <c r="L313" s="28"/>
      <c r="M313" s="28"/>
      <c r="N313" s="28"/>
      <c r="O313" s="28"/>
      <c r="T313" s="5"/>
    </row>
    <row r="314" spans="1:20" x14ac:dyDescent="0.25">
      <c r="A314" s="35"/>
      <c r="B314" s="28"/>
      <c r="C314" s="28"/>
      <c r="D314" s="28"/>
      <c r="E314" s="28"/>
      <c r="F314" s="28"/>
      <c r="G314" s="28"/>
      <c r="H314" s="28"/>
      <c r="I314" s="89"/>
      <c r="J314" s="94"/>
      <c r="K314" s="28"/>
      <c r="L314" s="28"/>
      <c r="M314" s="28"/>
      <c r="N314" s="28"/>
      <c r="O314" s="28"/>
      <c r="T314" s="5"/>
    </row>
    <row r="315" spans="1:20" x14ac:dyDescent="0.25">
      <c r="A315" s="103" t="s">
        <v>233</v>
      </c>
      <c r="B315" s="44" t="s">
        <v>792</v>
      </c>
      <c r="C315" s="28"/>
      <c r="D315" s="28"/>
      <c r="E315" s="28"/>
      <c r="F315" s="28"/>
      <c r="G315" s="28"/>
      <c r="H315" s="28"/>
      <c r="I315" s="89"/>
      <c r="J315" s="94"/>
      <c r="K315" s="102">
        <v>4752456000</v>
      </c>
      <c r="L315" s="44" t="s">
        <v>506</v>
      </c>
      <c r="M315" s="28"/>
      <c r="N315" s="28"/>
      <c r="O315" s="28"/>
      <c r="T315" s="5"/>
    </row>
    <row r="316" spans="1:20" x14ac:dyDescent="0.25">
      <c r="A316" s="35"/>
      <c r="B316" s="28"/>
      <c r="C316" s="28"/>
      <c r="D316" s="28"/>
      <c r="E316" s="28"/>
      <c r="F316" s="28"/>
      <c r="G316" s="28"/>
      <c r="H316" s="28"/>
      <c r="I316" s="89"/>
      <c r="J316" s="94"/>
      <c r="K316" s="44"/>
      <c r="L316" s="28"/>
      <c r="M316" s="28"/>
      <c r="N316" s="28"/>
      <c r="O316" s="28"/>
      <c r="T316" s="5"/>
    </row>
    <row r="317" spans="1:20" x14ac:dyDescent="0.25">
      <c r="A317" s="35"/>
      <c r="B317" s="28" t="s">
        <v>790</v>
      </c>
      <c r="C317" s="28" t="s">
        <v>547</v>
      </c>
      <c r="D317" s="47">
        <v>10200</v>
      </c>
      <c r="E317" s="47"/>
      <c r="F317" s="47">
        <v>10200</v>
      </c>
      <c r="G317" s="47"/>
      <c r="H317" s="47">
        <v>20400</v>
      </c>
      <c r="I317" s="89">
        <v>160</v>
      </c>
      <c r="J317" s="94">
        <v>3264000</v>
      </c>
      <c r="K317" s="28"/>
      <c r="L317" s="28"/>
      <c r="M317" s="28"/>
      <c r="N317" s="28"/>
      <c r="O317" s="28"/>
      <c r="T317" s="5"/>
    </row>
    <row r="318" spans="1:20" x14ac:dyDescent="0.25">
      <c r="A318" s="35"/>
      <c r="B318" s="28" t="s">
        <v>789</v>
      </c>
      <c r="C318" s="28" t="s">
        <v>547</v>
      </c>
      <c r="D318" s="47">
        <v>1200</v>
      </c>
      <c r="E318" s="28"/>
      <c r="F318" s="47">
        <v>1200</v>
      </c>
      <c r="G318" s="28"/>
      <c r="H318" s="47">
        <v>2400</v>
      </c>
      <c r="I318" s="89">
        <v>190</v>
      </c>
      <c r="J318" s="94">
        <v>456000</v>
      </c>
      <c r="K318" s="28"/>
      <c r="L318" s="28"/>
      <c r="M318" s="28"/>
      <c r="N318" s="28"/>
      <c r="O318" s="28"/>
      <c r="T318" s="5"/>
    </row>
    <row r="319" spans="1:20" x14ac:dyDescent="0.25">
      <c r="A319" s="35"/>
      <c r="B319" s="28" t="s">
        <v>791</v>
      </c>
      <c r="C319" s="28" t="s">
        <v>547</v>
      </c>
      <c r="D319" s="47">
        <v>4800</v>
      </c>
      <c r="E319" s="47"/>
      <c r="F319" s="47">
        <v>4800</v>
      </c>
      <c r="G319" s="47"/>
      <c r="H319" s="47">
        <v>9600</v>
      </c>
      <c r="I319" s="89">
        <v>155</v>
      </c>
      <c r="J319" s="94">
        <v>1488000</v>
      </c>
      <c r="K319" s="28"/>
      <c r="L319" s="28"/>
      <c r="M319" s="28"/>
      <c r="N319" s="28"/>
      <c r="O319" s="28"/>
      <c r="T319" s="5"/>
    </row>
    <row r="320" spans="1:20" x14ac:dyDescent="0.25">
      <c r="A320" s="35"/>
      <c r="B320" s="28"/>
      <c r="C320" s="28"/>
      <c r="D320" s="28"/>
      <c r="E320" s="28"/>
      <c r="F320" s="28"/>
      <c r="G320" s="28"/>
      <c r="H320" s="28"/>
      <c r="I320" s="89"/>
      <c r="J320" s="94"/>
      <c r="K320" s="28"/>
      <c r="L320" s="28"/>
      <c r="M320" s="28"/>
      <c r="N320" s="28"/>
      <c r="O320" s="28"/>
      <c r="T320" s="5"/>
    </row>
    <row r="321" spans="1:20" x14ac:dyDescent="0.25">
      <c r="A321" s="35"/>
      <c r="B321" s="28"/>
      <c r="C321" s="28"/>
      <c r="D321" s="28"/>
      <c r="E321" s="28"/>
      <c r="F321" s="28"/>
      <c r="G321" s="28"/>
      <c r="H321" s="28"/>
      <c r="I321" s="28"/>
      <c r="J321" s="45"/>
      <c r="K321" s="28"/>
      <c r="L321" s="28"/>
      <c r="M321" s="28"/>
      <c r="N321" s="28"/>
      <c r="O321" s="28"/>
      <c r="T321" s="5"/>
    </row>
    <row r="322" spans="1:20" x14ac:dyDescent="0.25">
      <c r="A322" s="34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T322" s="5" t="s">
        <v>324</v>
      </c>
    </row>
    <row r="323" spans="1:20" x14ac:dyDescent="0.25">
      <c r="A323" s="35"/>
      <c r="B323" s="44" t="s">
        <v>773</v>
      </c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T323" s="5" t="s">
        <v>327</v>
      </c>
    </row>
    <row r="324" spans="1:20" x14ac:dyDescent="0.25">
      <c r="A324" s="35"/>
      <c r="B324" s="44"/>
      <c r="C324" s="28"/>
      <c r="D324" s="28"/>
      <c r="E324" s="28"/>
      <c r="F324" s="28"/>
      <c r="G324" s="28"/>
      <c r="H324" s="28"/>
      <c r="I324" s="28" t="s">
        <v>507</v>
      </c>
      <c r="J324" s="28"/>
      <c r="K324" s="28"/>
      <c r="L324" s="28"/>
      <c r="M324" s="28"/>
      <c r="N324" s="28"/>
      <c r="O324" s="28"/>
      <c r="T324" s="5"/>
    </row>
    <row r="325" spans="1:20" x14ac:dyDescent="0.25">
      <c r="A325" s="35"/>
      <c r="B325" s="44" t="s">
        <v>732</v>
      </c>
      <c r="C325" s="28"/>
      <c r="D325" s="28"/>
      <c r="E325" s="28"/>
      <c r="F325" s="28"/>
      <c r="G325" s="28"/>
      <c r="H325" s="28"/>
      <c r="I325" s="28"/>
      <c r="J325" s="28"/>
      <c r="K325" s="54">
        <v>18434800</v>
      </c>
      <c r="L325" s="44" t="s">
        <v>506</v>
      </c>
      <c r="M325" s="28"/>
      <c r="N325" s="28"/>
      <c r="O325" s="28"/>
      <c r="T325" s="5"/>
    </row>
    <row r="326" spans="1:20" x14ac:dyDescent="0.25">
      <c r="A326" s="35"/>
      <c r="B326" s="44"/>
      <c r="C326" s="28"/>
      <c r="D326" s="28"/>
      <c r="E326" s="28"/>
      <c r="F326" s="28"/>
      <c r="G326" s="28"/>
      <c r="H326" s="28"/>
      <c r="I326" s="28"/>
      <c r="J326" s="28"/>
      <c r="K326" s="92"/>
      <c r="L326" s="28"/>
      <c r="M326" s="28"/>
      <c r="N326" s="28"/>
      <c r="O326" s="28"/>
      <c r="T326" s="5"/>
    </row>
    <row r="327" spans="1:20" x14ac:dyDescent="0.25">
      <c r="A327" s="35"/>
      <c r="B327" s="28" t="s">
        <v>719</v>
      </c>
      <c r="C327" s="28" t="s">
        <v>547</v>
      </c>
      <c r="D327" s="28">
        <v>37</v>
      </c>
      <c r="E327" s="28">
        <v>37</v>
      </c>
      <c r="F327" s="28">
        <v>37</v>
      </c>
      <c r="G327" s="28">
        <v>37</v>
      </c>
      <c r="H327" s="28">
        <v>148</v>
      </c>
      <c r="I327" s="93">
        <v>16000</v>
      </c>
      <c r="J327" s="93">
        <v>2368000</v>
      </c>
      <c r="K327" s="28"/>
      <c r="L327" s="28"/>
      <c r="M327" s="28"/>
      <c r="N327" s="28"/>
      <c r="O327" s="28"/>
      <c r="T327" s="5"/>
    </row>
    <row r="328" spans="1:20" x14ac:dyDescent="0.25">
      <c r="A328" s="35"/>
      <c r="B328" s="28" t="s">
        <v>716</v>
      </c>
      <c r="C328" s="28" t="s">
        <v>547</v>
      </c>
      <c r="D328" s="28">
        <v>30</v>
      </c>
      <c r="E328" s="28">
        <v>30</v>
      </c>
      <c r="F328" s="28">
        <v>30</v>
      </c>
      <c r="G328" s="28">
        <v>30</v>
      </c>
      <c r="H328" s="28">
        <v>120</v>
      </c>
      <c r="I328" s="93">
        <v>5500</v>
      </c>
      <c r="J328" s="93">
        <v>660000</v>
      </c>
      <c r="K328" s="28"/>
      <c r="L328" s="28"/>
      <c r="M328" s="28"/>
      <c r="N328" s="28"/>
      <c r="O328" s="28"/>
      <c r="T328" s="5"/>
    </row>
    <row r="329" spans="1:20" x14ac:dyDescent="0.25">
      <c r="A329" s="35"/>
      <c r="B329" s="28" t="s">
        <v>717</v>
      </c>
      <c r="C329" s="28" t="s">
        <v>547</v>
      </c>
      <c r="D329" s="28">
        <v>75</v>
      </c>
      <c r="E329" s="28">
        <v>75</v>
      </c>
      <c r="F329" s="28">
        <v>75</v>
      </c>
      <c r="G329" s="28">
        <v>75</v>
      </c>
      <c r="H329" s="28">
        <v>300</v>
      </c>
      <c r="I329" s="93">
        <v>1200</v>
      </c>
      <c r="J329" s="93">
        <v>360000</v>
      </c>
      <c r="K329" s="28"/>
      <c r="L329" s="28"/>
      <c r="M329" s="28"/>
      <c r="N329" s="28"/>
      <c r="O329" s="28"/>
      <c r="T329" s="5"/>
    </row>
    <row r="330" spans="1:20" x14ac:dyDescent="0.25">
      <c r="A330" s="35"/>
      <c r="B330" s="28" t="s">
        <v>718</v>
      </c>
      <c r="C330" s="28" t="s">
        <v>547</v>
      </c>
      <c r="D330" s="28">
        <v>37</v>
      </c>
      <c r="E330" s="28">
        <v>37</v>
      </c>
      <c r="F330" s="28">
        <v>37</v>
      </c>
      <c r="G330" s="28">
        <v>37</v>
      </c>
      <c r="H330" s="28">
        <v>148</v>
      </c>
      <c r="I330" s="93">
        <v>8600</v>
      </c>
      <c r="J330" s="93">
        <v>1272800</v>
      </c>
      <c r="K330" s="28"/>
      <c r="L330" s="28"/>
      <c r="M330" s="28"/>
      <c r="N330" s="28"/>
      <c r="O330" s="28"/>
      <c r="T330" s="5"/>
    </row>
    <row r="331" spans="1:20" x14ac:dyDescent="0.25">
      <c r="A331" s="35"/>
      <c r="B331" s="28" t="s">
        <v>720</v>
      </c>
      <c r="C331" s="28" t="s">
        <v>547</v>
      </c>
      <c r="D331" s="28">
        <v>37</v>
      </c>
      <c r="E331" s="28">
        <v>37</v>
      </c>
      <c r="F331" s="28">
        <v>37</v>
      </c>
      <c r="G331" s="28">
        <v>37</v>
      </c>
      <c r="H331" s="28">
        <v>148</v>
      </c>
      <c r="I331" s="93">
        <v>7500</v>
      </c>
      <c r="J331" s="93">
        <v>1110000</v>
      </c>
      <c r="K331" s="28"/>
      <c r="L331" s="28"/>
      <c r="M331" s="28"/>
      <c r="N331" s="28"/>
      <c r="O331" s="28"/>
      <c r="T331" s="5"/>
    </row>
    <row r="332" spans="1:20" x14ac:dyDescent="0.25">
      <c r="A332" s="35"/>
      <c r="B332" s="28" t="s">
        <v>722</v>
      </c>
      <c r="C332" s="28" t="s">
        <v>547</v>
      </c>
      <c r="D332" s="28">
        <v>125</v>
      </c>
      <c r="E332" s="28">
        <v>125</v>
      </c>
      <c r="F332" s="28">
        <v>125</v>
      </c>
      <c r="G332" s="28">
        <v>125</v>
      </c>
      <c r="H332" s="28">
        <v>500</v>
      </c>
      <c r="I332" s="93">
        <v>2100</v>
      </c>
      <c r="J332" s="93">
        <v>1050000</v>
      </c>
      <c r="K332" s="28"/>
      <c r="L332" s="28"/>
      <c r="M332" s="28"/>
      <c r="N332" s="28"/>
      <c r="O332" s="28"/>
      <c r="T332" s="5"/>
    </row>
    <row r="333" spans="1:20" x14ac:dyDescent="0.25">
      <c r="A333" s="35"/>
      <c r="B333" s="28" t="s">
        <v>721</v>
      </c>
      <c r="C333" s="28" t="s">
        <v>547</v>
      </c>
      <c r="D333" s="28">
        <v>125</v>
      </c>
      <c r="E333" s="28">
        <v>125</v>
      </c>
      <c r="F333" s="28">
        <v>125</v>
      </c>
      <c r="G333" s="28">
        <v>125</v>
      </c>
      <c r="H333" s="28">
        <v>500</v>
      </c>
      <c r="I333" s="93">
        <v>2900</v>
      </c>
      <c r="J333" s="93">
        <v>1450000</v>
      </c>
      <c r="K333" s="28"/>
      <c r="L333" s="28"/>
      <c r="M333" s="28"/>
      <c r="N333" s="28"/>
      <c r="O333" s="28"/>
      <c r="T333" s="5"/>
    </row>
    <row r="334" spans="1:20" x14ac:dyDescent="0.25">
      <c r="A334" s="35"/>
      <c r="B334" s="28" t="s">
        <v>723</v>
      </c>
      <c r="C334" s="28" t="s">
        <v>547</v>
      </c>
      <c r="D334" s="28">
        <v>125</v>
      </c>
      <c r="E334" s="28">
        <v>125</v>
      </c>
      <c r="F334" s="28">
        <v>125</v>
      </c>
      <c r="G334" s="28">
        <v>125</v>
      </c>
      <c r="H334" s="28">
        <v>500</v>
      </c>
      <c r="I334" s="93">
        <v>1800</v>
      </c>
      <c r="J334" s="93">
        <v>900000</v>
      </c>
      <c r="K334" s="93"/>
      <c r="L334" s="28"/>
      <c r="M334" s="28"/>
      <c r="N334" s="28"/>
      <c r="O334" s="28"/>
      <c r="T334" s="5"/>
    </row>
    <row r="335" spans="1:20" x14ac:dyDescent="0.25">
      <c r="A335" s="35"/>
      <c r="B335" s="28" t="s">
        <v>724</v>
      </c>
      <c r="C335" s="28" t="s">
        <v>547</v>
      </c>
      <c r="D335" s="28">
        <v>8</v>
      </c>
      <c r="E335" s="28">
        <v>8</v>
      </c>
      <c r="F335" s="28">
        <v>8</v>
      </c>
      <c r="G335" s="28">
        <v>8</v>
      </c>
      <c r="H335" s="28">
        <v>32</v>
      </c>
      <c r="I335" s="93">
        <v>8500</v>
      </c>
      <c r="J335" s="93">
        <v>272000</v>
      </c>
      <c r="K335" s="28"/>
      <c r="L335" s="28"/>
      <c r="M335" s="28"/>
      <c r="N335" s="28"/>
      <c r="O335" s="28"/>
      <c r="T335" s="5"/>
    </row>
    <row r="336" spans="1:20" x14ac:dyDescent="0.25">
      <c r="A336" s="35"/>
      <c r="B336" s="28" t="s">
        <v>728</v>
      </c>
      <c r="C336" s="28" t="s">
        <v>547</v>
      </c>
      <c r="D336" s="28">
        <v>8</v>
      </c>
      <c r="E336" s="28">
        <v>8</v>
      </c>
      <c r="F336" s="28">
        <v>8</v>
      </c>
      <c r="G336" s="28">
        <v>8</v>
      </c>
      <c r="H336" s="28">
        <v>32</v>
      </c>
      <c r="I336" s="93">
        <v>13000</v>
      </c>
      <c r="J336" s="93">
        <v>416000</v>
      </c>
      <c r="K336" s="28"/>
      <c r="L336" s="28"/>
      <c r="M336" s="28"/>
      <c r="N336" s="28"/>
      <c r="O336" s="28"/>
      <c r="T336" s="5"/>
    </row>
    <row r="337" spans="1:20" x14ac:dyDescent="0.25">
      <c r="A337" s="35"/>
      <c r="B337" s="28" t="s">
        <v>727</v>
      </c>
      <c r="C337" s="28" t="s">
        <v>547</v>
      </c>
      <c r="D337" s="28">
        <v>25</v>
      </c>
      <c r="E337" s="28">
        <v>25</v>
      </c>
      <c r="F337" s="28">
        <v>25</v>
      </c>
      <c r="G337" s="28">
        <v>25</v>
      </c>
      <c r="H337" s="28">
        <v>100</v>
      </c>
      <c r="I337" s="93">
        <v>850</v>
      </c>
      <c r="J337" s="93">
        <v>85000</v>
      </c>
      <c r="K337" s="28"/>
      <c r="L337" s="28"/>
      <c r="M337" s="28"/>
      <c r="N337" s="28"/>
      <c r="O337" s="28"/>
      <c r="T337" s="5"/>
    </row>
    <row r="338" spans="1:20" x14ac:dyDescent="0.25">
      <c r="A338" s="35"/>
      <c r="B338" s="28" t="s">
        <v>725</v>
      </c>
      <c r="C338" s="28" t="s">
        <v>547</v>
      </c>
      <c r="D338" s="28">
        <v>25</v>
      </c>
      <c r="E338" s="28">
        <v>25</v>
      </c>
      <c r="F338" s="28">
        <v>25</v>
      </c>
      <c r="G338" s="28">
        <v>25</v>
      </c>
      <c r="H338" s="28">
        <v>100</v>
      </c>
      <c r="I338" s="93">
        <v>1100</v>
      </c>
      <c r="J338" s="93">
        <v>110000</v>
      </c>
      <c r="K338" s="28"/>
      <c r="L338" s="28"/>
      <c r="M338" s="28"/>
      <c r="N338" s="28"/>
      <c r="O338" s="28"/>
      <c r="T338" s="5"/>
    </row>
    <row r="339" spans="1:20" x14ac:dyDescent="0.25">
      <c r="A339" s="35"/>
      <c r="B339" s="28" t="s">
        <v>726</v>
      </c>
      <c r="C339" s="28" t="s">
        <v>547</v>
      </c>
      <c r="D339" s="28">
        <v>25</v>
      </c>
      <c r="E339" s="28">
        <v>25</v>
      </c>
      <c r="F339" s="28">
        <v>25</v>
      </c>
      <c r="G339" s="28">
        <v>25</v>
      </c>
      <c r="H339" s="28">
        <v>100</v>
      </c>
      <c r="I339" s="93">
        <v>210</v>
      </c>
      <c r="J339" s="93">
        <v>21000</v>
      </c>
      <c r="K339" s="28"/>
      <c r="L339" s="28"/>
      <c r="M339" s="28"/>
      <c r="N339" s="28"/>
      <c r="O339" s="28"/>
      <c r="T339" s="5"/>
    </row>
    <row r="340" spans="1:20" x14ac:dyDescent="0.25">
      <c r="A340" s="34"/>
      <c r="B340" s="27" t="s">
        <v>734</v>
      </c>
      <c r="C340" s="27" t="s">
        <v>547</v>
      </c>
      <c r="D340" s="27">
        <v>900</v>
      </c>
      <c r="E340" s="27">
        <v>900</v>
      </c>
      <c r="F340" s="27">
        <v>900</v>
      </c>
      <c r="G340" s="27">
        <v>900</v>
      </c>
      <c r="H340" s="46">
        <v>3600</v>
      </c>
      <c r="I340" s="94">
        <v>250</v>
      </c>
      <c r="J340" s="94">
        <v>900000</v>
      </c>
      <c r="K340" s="27"/>
      <c r="L340" s="27"/>
      <c r="M340" s="27"/>
      <c r="N340" s="27"/>
      <c r="O340" s="27"/>
      <c r="T340" s="5" t="s">
        <v>328</v>
      </c>
    </row>
    <row r="341" spans="1:20" x14ac:dyDescent="0.25">
      <c r="A341" s="34"/>
      <c r="B341" s="27" t="s">
        <v>729</v>
      </c>
      <c r="C341" s="27" t="s">
        <v>547</v>
      </c>
      <c r="D341" s="27">
        <v>75</v>
      </c>
      <c r="E341" s="27">
        <v>75</v>
      </c>
      <c r="F341" s="27">
        <v>75</v>
      </c>
      <c r="G341" s="27">
        <v>75</v>
      </c>
      <c r="H341" s="27">
        <v>300</v>
      </c>
      <c r="I341" s="94">
        <v>600</v>
      </c>
      <c r="J341" s="94">
        <v>180000</v>
      </c>
      <c r="K341" s="84"/>
      <c r="L341" s="84"/>
      <c r="M341" s="27"/>
      <c r="N341" s="27"/>
      <c r="O341" s="27"/>
      <c r="T341" s="5"/>
    </row>
    <row r="342" spans="1:20" x14ac:dyDescent="0.25">
      <c r="A342" s="34"/>
      <c r="B342" s="27" t="s">
        <v>730</v>
      </c>
      <c r="C342" s="27" t="s">
        <v>547</v>
      </c>
      <c r="D342" s="27">
        <v>100</v>
      </c>
      <c r="E342" s="27">
        <v>100</v>
      </c>
      <c r="F342" s="27">
        <v>100</v>
      </c>
      <c r="G342" s="27">
        <v>100</v>
      </c>
      <c r="H342" s="27">
        <v>400</v>
      </c>
      <c r="I342" s="94">
        <v>2300</v>
      </c>
      <c r="J342" s="94">
        <v>920000</v>
      </c>
      <c r="K342" s="84"/>
      <c r="L342" s="84"/>
      <c r="M342" s="27"/>
      <c r="N342" s="27"/>
      <c r="O342" s="27"/>
      <c r="T342" s="5"/>
    </row>
    <row r="343" spans="1:20" x14ac:dyDescent="0.25">
      <c r="A343" s="34"/>
      <c r="B343" s="27" t="s">
        <v>731</v>
      </c>
      <c r="C343" s="27" t="s">
        <v>547</v>
      </c>
      <c r="D343" s="27">
        <v>100</v>
      </c>
      <c r="E343" s="27">
        <v>100</v>
      </c>
      <c r="F343" s="27">
        <v>100</v>
      </c>
      <c r="G343" s="27">
        <v>100</v>
      </c>
      <c r="H343" s="27">
        <v>400</v>
      </c>
      <c r="I343" s="94">
        <v>7500</v>
      </c>
      <c r="J343" s="94">
        <v>3000000</v>
      </c>
      <c r="K343" s="84"/>
      <c r="L343" s="84"/>
      <c r="M343" s="27"/>
      <c r="N343" s="27"/>
      <c r="O343" s="27"/>
      <c r="T343" s="5"/>
    </row>
    <row r="344" spans="1:20" x14ac:dyDescent="0.25">
      <c r="A344" s="34"/>
      <c r="B344" s="27" t="s">
        <v>733</v>
      </c>
      <c r="C344" s="27" t="s">
        <v>547</v>
      </c>
      <c r="D344" s="27">
        <v>200</v>
      </c>
      <c r="E344" s="27">
        <v>200</v>
      </c>
      <c r="F344" s="27">
        <v>200</v>
      </c>
      <c r="G344" s="27">
        <v>200</v>
      </c>
      <c r="H344" s="27">
        <v>800</v>
      </c>
      <c r="I344" s="94">
        <v>4200</v>
      </c>
      <c r="J344" s="94">
        <v>3360000</v>
      </c>
      <c r="K344" s="84"/>
      <c r="L344" s="84"/>
      <c r="M344" s="27"/>
      <c r="N344" s="27"/>
      <c r="O344" s="27"/>
      <c r="T344" s="5"/>
    </row>
    <row r="345" spans="1:20" x14ac:dyDescent="0.25">
      <c r="A345" s="34"/>
      <c r="B345" s="27"/>
      <c r="C345" s="27"/>
      <c r="D345" s="27"/>
      <c r="E345" s="27"/>
      <c r="F345" s="27"/>
      <c r="G345" s="27"/>
      <c r="H345" s="27"/>
      <c r="I345" s="94"/>
      <c r="J345" s="94"/>
      <c r="K345" s="84"/>
      <c r="L345" s="84"/>
      <c r="M345" s="27"/>
      <c r="N345" s="27"/>
      <c r="O345" s="27"/>
      <c r="T345" s="5"/>
    </row>
    <row r="346" spans="1:20" x14ac:dyDescent="0.25">
      <c r="A346" s="35"/>
      <c r="B346" s="28"/>
      <c r="C346" s="28"/>
      <c r="D346" s="28"/>
      <c r="E346" s="28"/>
      <c r="F346" s="28"/>
      <c r="G346" s="28"/>
      <c r="H346" s="28"/>
      <c r="I346" s="93"/>
      <c r="J346" s="93"/>
      <c r="M346" s="28"/>
      <c r="N346" s="28"/>
      <c r="O346" s="28"/>
      <c r="T346" s="5" t="s">
        <v>330</v>
      </c>
    </row>
    <row r="347" spans="1:20" x14ac:dyDescent="0.25">
      <c r="A347" s="35"/>
      <c r="B347" s="28"/>
      <c r="C347" s="28"/>
      <c r="D347" s="28"/>
      <c r="E347" s="28"/>
      <c r="F347" s="28"/>
      <c r="G347" s="28"/>
      <c r="H347" s="28"/>
      <c r="I347" s="93"/>
      <c r="J347" s="94"/>
      <c r="K347" s="28"/>
      <c r="L347" s="28"/>
      <c r="M347" s="28"/>
      <c r="N347" s="28"/>
      <c r="O347" s="28"/>
      <c r="T347" s="5" t="s">
        <v>333</v>
      </c>
    </row>
    <row r="348" spans="1:20" x14ac:dyDescent="0.25">
      <c r="A348" s="34" t="s">
        <v>291</v>
      </c>
      <c r="B348" s="43" t="s">
        <v>744</v>
      </c>
      <c r="C348" s="27"/>
      <c r="D348" s="27"/>
      <c r="E348" s="27"/>
      <c r="F348" s="27"/>
      <c r="G348" s="27"/>
      <c r="H348" s="27"/>
      <c r="I348" s="94"/>
      <c r="J348" s="94"/>
      <c r="K348" s="27"/>
      <c r="L348" s="27"/>
      <c r="M348" s="27"/>
      <c r="N348" s="27"/>
      <c r="O348" s="27"/>
      <c r="T348" s="5" t="s">
        <v>334</v>
      </c>
    </row>
    <row r="349" spans="1:20" x14ac:dyDescent="0.25">
      <c r="A349" s="34"/>
      <c r="B349" s="27"/>
      <c r="C349" s="27"/>
      <c r="D349" s="27"/>
      <c r="E349" s="27"/>
      <c r="F349" s="27"/>
      <c r="G349" s="27"/>
      <c r="H349" s="27"/>
      <c r="I349" s="94"/>
      <c r="J349" s="94"/>
      <c r="K349" s="98">
        <v>70096500</v>
      </c>
      <c r="L349" s="44" t="s">
        <v>506</v>
      </c>
      <c r="M349" s="27"/>
      <c r="N349" s="27"/>
      <c r="O349" s="27"/>
      <c r="T349" s="5"/>
    </row>
    <row r="350" spans="1:20" x14ac:dyDescent="0.25">
      <c r="A350" s="34"/>
      <c r="B350" s="27" t="s">
        <v>737</v>
      </c>
      <c r="C350" s="27" t="s">
        <v>547</v>
      </c>
      <c r="D350" s="27">
        <v>375</v>
      </c>
      <c r="E350" s="27">
        <v>375</v>
      </c>
      <c r="F350" s="27">
        <v>375</v>
      </c>
      <c r="G350" s="27">
        <v>375</v>
      </c>
      <c r="H350" s="45">
        <v>1500</v>
      </c>
      <c r="I350" s="94">
        <v>600</v>
      </c>
      <c r="J350" s="94">
        <v>900000</v>
      </c>
      <c r="K350" s="43"/>
      <c r="L350" s="28"/>
      <c r="M350" s="27"/>
      <c r="N350" s="27"/>
      <c r="O350" s="27"/>
      <c r="T350" s="5"/>
    </row>
    <row r="351" spans="1:20" x14ac:dyDescent="0.25">
      <c r="A351" s="34"/>
      <c r="B351" s="27" t="s">
        <v>738</v>
      </c>
      <c r="C351" s="27" t="s">
        <v>547</v>
      </c>
      <c r="D351" s="46">
        <v>2250</v>
      </c>
      <c r="E351" s="46">
        <v>2250</v>
      </c>
      <c r="F351" s="46">
        <v>2250</v>
      </c>
      <c r="G351" s="46">
        <v>2250</v>
      </c>
      <c r="H351" s="45">
        <v>10000</v>
      </c>
      <c r="I351" s="94">
        <v>650</v>
      </c>
      <c r="J351" s="94">
        <v>6500000</v>
      </c>
      <c r="K351" s="27"/>
      <c r="L351" s="27"/>
      <c r="M351" s="27"/>
      <c r="N351" s="27"/>
      <c r="O351" s="27"/>
      <c r="T351" s="5"/>
    </row>
    <row r="352" spans="1:20" x14ac:dyDescent="0.25">
      <c r="A352" s="34"/>
      <c r="B352" s="27" t="s">
        <v>739</v>
      </c>
      <c r="C352" s="27" t="s">
        <v>547</v>
      </c>
      <c r="D352" s="27">
        <v>12</v>
      </c>
      <c r="E352" s="27">
        <v>12</v>
      </c>
      <c r="F352" s="27">
        <v>12</v>
      </c>
      <c r="G352" s="27">
        <v>12</v>
      </c>
      <c r="H352" s="27">
        <v>48</v>
      </c>
      <c r="I352" s="94">
        <v>4800</v>
      </c>
      <c r="J352" s="94">
        <v>230400</v>
      </c>
      <c r="K352" s="27"/>
      <c r="L352" s="27"/>
      <c r="M352" s="27"/>
      <c r="N352" s="27"/>
      <c r="O352" s="27"/>
      <c r="T352" s="5"/>
    </row>
    <row r="353" spans="1:20" x14ac:dyDescent="0.25">
      <c r="A353" s="34"/>
      <c r="B353" s="27" t="s">
        <v>740</v>
      </c>
      <c r="C353" s="27" t="s">
        <v>547</v>
      </c>
      <c r="D353" s="85" t="s">
        <v>769</v>
      </c>
      <c r="E353" s="85" t="s">
        <v>769</v>
      </c>
      <c r="F353" s="85" t="s">
        <v>769</v>
      </c>
      <c r="G353" s="85" t="s">
        <v>769</v>
      </c>
      <c r="H353" s="27"/>
      <c r="I353" s="94"/>
      <c r="J353" s="94">
        <v>14000000</v>
      </c>
      <c r="K353" s="27"/>
      <c r="L353" s="27"/>
      <c r="M353" s="27"/>
      <c r="N353" s="27"/>
      <c r="O353" s="27"/>
      <c r="T353" s="5"/>
    </row>
    <row r="354" spans="1:20" x14ac:dyDescent="0.25">
      <c r="A354" s="34"/>
      <c r="B354" s="27" t="s">
        <v>745</v>
      </c>
      <c r="C354" s="27" t="s">
        <v>547</v>
      </c>
      <c r="D354" s="27">
        <v>45</v>
      </c>
      <c r="E354" s="27">
        <v>45</v>
      </c>
      <c r="F354" s="27">
        <v>45</v>
      </c>
      <c r="G354" s="27">
        <v>45</v>
      </c>
      <c r="H354" s="27">
        <v>180</v>
      </c>
      <c r="I354" s="94">
        <v>15000</v>
      </c>
      <c r="J354" s="94">
        <v>2700000</v>
      </c>
      <c r="K354" s="94"/>
      <c r="L354" s="27"/>
      <c r="M354" s="27"/>
      <c r="N354" s="27"/>
      <c r="O354" s="27"/>
      <c r="T354" s="5"/>
    </row>
    <row r="355" spans="1:20" x14ac:dyDescent="0.25">
      <c r="A355" s="34"/>
      <c r="B355" s="27"/>
      <c r="C355" s="27"/>
      <c r="D355" s="27"/>
      <c r="E355" s="27"/>
      <c r="F355" s="27"/>
      <c r="G355" s="27"/>
      <c r="H355" s="27"/>
      <c r="I355" s="94"/>
      <c r="J355" s="94"/>
      <c r="K355" s="27"/>
      <c r="L355" s="27"/>
      <c r="M355" s="27"/>
      <c r="N355" s="27"/>
      <c r="O355" s="27"/>
      <c r="T355" s="5"/>
    </row>
    <row r="356" spans="1:20" x14ac:dyDescent="0.25">
      <c r="A356" s="34"/>
      <c r="B356" s="27" t="s">
        <v>741</v>
      </c>
      <c r="C356" s="27"/>
      <c r="D356" s="45">
        <v>18750</v>
      </c>
      <c r="E356" s="45">
        <v>18750</v>
      </c>
      <c r="F356" s="27">
        <v>18750</v>
      </c>
      <c r="G356" s="27">
        <v>18750</v>
      </c>
      <c r="H356" s="46">
        <v>75000</v>
      </c>
      <c r="I356" s="94">
        <v>210</v>
      </c>
      <c r="J356" s="94">
        <v>15750000</v>
      </c>
      <c r="K356" s="27"/>
      <c r="L356" s="27"/>
      <c r="M356" s="27"/>
      <c r="N356" s="27"/>
      <c r="O356" s="27"/>
      <c r="T356" s="5"/>
    </row>
    <row r="357" spans="1:20" x14ac:dyDescent="0.25">
      <c r="A357" s="34"/>
      <c r="B357" s="27" t="s">
        <v>743</v>
      </c>
      <c r="C357" s="27" t="s">
        <v>770</v>
      </c>
      <c r="D357" s="45">
        <v>500</v>
      </c>
      <c r="E357" s="27">
        <v>500</v>
      </c>
      <c r="F357" s="27">
        <v>500</v>
      </c>
      <c r="G357" s="27">
        <v>500</v>
      </c>
      <c r="H357" s="46">
        <v>2000</v>
      </c>
      <c r="I357" s="94">
        <v>4.1500000000000004</v>
      </c>
      <c r="J357" s="94">
        <v>8300</v>
      </c>
      <c r="K357" s="27"/>
      <c r="L357" s="27"/>
      <c r="M357" s="27"/>
      <c r="N357" s="27"/>
      <c r="O357" s="27"/>
      <c r="T357" s="5"/>
    </row>
    <row r="358" spans="1:20" x14ac:dyDescent="0.25">
      <c r="A358" s="34"/>
      <c r="B358" s="27" t="s">
        <v>742</v>
      </c>
      <c r="C358" s="27"/>
      <c r="D358" s="46">
        <v>325</v>
      </c>
      <c r="E358" s="27">
        <v>325</v>
      </c>
      <c r="F358" s="27">
        <v>325</v>
      </c>
      <c r="G358" s="27">
        <v>325</v>
      </c>
      <c r="H358" s="46">
        <v>1300</v>
      </c>
      <c r="I358" s="94">
        <v>6</v>
      </c>
      <c r="J358" s="94">
        <v>7800</v>
      </c>
      <c r="K358" s="27"/>
      <c r="L358" s="27"/>
      <c r="M358" s="27"/>
      <c r="N358" s="27"/>
      <c r="O358" s="27"/>
      <c r="T358" s="5"/>
    </row>
    <row r="359" spans="1:20" x14ac:dyDescent="0.25">
      <c r="A359" s="34"/>
      <c r="B359" s="27"/>
      <c r="C359" s="27"/>
      <c r="D359" s="46"/>
      <c r="E359" s="27"/>
      <c r="F359" s="27"/>
      <c r="G359" s="27"/>
      <c r="H359" s="46"/>
      <c r="I359" s="94"/>
      <c r="J359" s="94"/>
      <c r="K359" s="27"/>
      <c r="L359" s="27"/>
      <c r="M359" s="27"/>
      <c r="N359" s="27"/>
      <c r="O359" s="27"/>
      <c r="T359" s="5"/>
    </row>
    <row r="360" spans="1:20" x14ac:dyDescent="0.25">
      <c r="A360" s="34"/>
      <c r="B360" s="27" t="s">
        <v>795</v>
      </c>
      <c r="C360" s="27" t="s">
        <v>547</v>
      </c>
      <c r="D360" s="46">
        <v>2</v>
      </c>
      <c r="E360" s="27">
        <v>4</v>
      </c>
      <c r="F360" s="27">
        <v>2</v>
      </c>
      <c r="G360" s="27">
        <v>2</v>
      </c>
      <c r="H360" s="46">
        <v>10</v>
      </c>
      <c r="I360" s="94">
        <v>3000000</v>
      </c>
      <c r="J360" s="94">
        <v>30000</v>
      </c>
      <c r="K360" s="27"/>
      <c r="L360" s="27"/>
      <c r="M360" s="27"/>
      <c r="N360" s="27"/>
      <c r="O360" s="27"/>
      <c r="T360" s="5"/>
    </row>
    <row r="361" spans="1:20" ht="18.75" customHeight="1" x14ac:dyDescent="0.25">
      <c r="A361" s="34"/>
      <c r="B361" s="27"/>
      <c r="C361" s="27"/>
      <c r="D361" s="46"/>
      <c r="E361" s="27"/>
      <c r="F361" s="27"/>
      <c r="G361" s="27"/>
      <c r="H361" s="46"/>
      <c r="I361" s="94"/>
      <c r="J361" s="94"/>
      <c r="K361" s="27"/>
      <c r="L361" s="27"/>
      <c r="M361" s="27"/>
      <c r="N361" s="27"/>
      <c r="O361" s="27"/>
      <c r="T361" s="5"/>
    </row>
    <row r="362" spans="1:20" x14ac:dyDescent="0.25">
      <c r="A362" s="34"/>
      <c r="B362" s="43" t="s">
        <v>746</v>
      </c>
      <c r="C362" s="27"/>
      <c r="D362" s="27"/>
      <c r="E362" s="27"/>
      <c r="F362" s="27"/>
      <c r="G362" s="27"/>
      <c r="H362" s="27"/>
      <c r="I362" s="94"/>
      <c r="J362" s="94"/>
      <c r="K362" s="98">
        <v>2306100</v>
      </c>
      <c r="L362" s="44" t="s">
        <v>505</v>
      </c>
      <c r="M362" s="27"/>
      <c r="N362" s="27"/>
      <c r="O362" s="27"/>
      <c r="T362" s="5"/>
    </row>
    <row r="363" spans="1:20" x14ac:dyDescent="0.25">
      <c r="A363" s="34"/>
      <c r="B363" s="27"/>
      <c r="C363" s="27"/>
      <c r="D363" s="27"/>
      <c r="E363" s="27"/>
      <c r="F363" s="27"/>
      <c r="G363" s="27"/>
      <c r="H363" s="27"/>
      <c r="I363" s="94"/>
      <c r="J363" s="94"/>
      <c r="K363" s="43"/>
      <c r="L363" s="27"/>
      <c r="M363" s="27"/>
      <c r="N363" s="27"/>
      <c r="O363" s="27"/>
      <c r="T363" s="5"/>
    </row>
    <row r="364" spans="1:20" x14ac:dyDescent="0.25">
      <c r="A364" s="34"/>
      <c r="B364" s="27" t="s">
        <v>747</v>
      </c>
      <c r="C364" s="27" t="s">
        <v>547</v>
      </c>
      <c r="D364" s="45">
        <v>2400</v>
      </c>
      <c r="E364" s="45">
        <v>2400</v>
      </c>
      <c r="F364" s="45">
        <v>2400</v>
      </c>
      <c r="G364" s="45">
        <v>2400</v>
      </c>
      <c r="H364" s="46">
        <v>9600</v>
      </c>
      <c r="I364" s="94">
        <v>90</v>
      </c>
      <c r="J364" s="94">
        <v>864000</v>
      </c>
      <c r="K364" s="27"/>
      <c r="L364" s="27"/>
      <c r="M364" s="27"/>
      <c r="N364" s="27"/>
      <c r="O364" s="27"/>
      <c r="T364" s="5"/>
    </row>
    <row r="365" spans="1:20" x14ac:dyDescent="0.25">
      <c r="A365" s="34"/>
      <c r="B365" s="27" t="s">
        <v>748</v>
      </c>
      <c r="C365" s="27" t="s">
        <v>547</v>
      </c>
      <c r="D365" s="46">
        <v>1250</v>
      </c>
      <c r="E365" s="46">
        <v>1250</v>
      </c>
      <c r="F365" s="46">
        <v>1250</v>
      </c>
      <c r="G365" s="46">
        <v>1250</v>
      </c>
      <c r="H365" s="46">
        <v>5000</v>
      </c>
      <c r="I365" s="94">
        <v>39</v>
      </c>
      <c r="J365" s="94">
        <v>195000</v>
      </c>
      <c r="K365" s="27"/>
      <c r="L365" s="27"/>
      <c r="M365" s="27"/>
      <c r="N365" s="27"/>
      <c r="O365" s="27"/>
      <c r="T365" s="5"/>
    </row>
    <row r="366" spans="1:20" x14ac:dyDescent="0.25">
      <c r="A366" s="34"/>
      <c r="B366" s="27" t="s">
        <v>749</v>
      </c>
      <c r="C366" s="27" t="s">
        <v>547</v>
      </c>
      <c r="D366" s="27">
        <v>950</v>
      </c>
      <c r="E366" s="27">
        <v>950</v>
      </c>
      <c r="F366" s="27">
        <v>950</v>
      </c>
      <c r="G366" s="27">
        <v>950</v>
      </c>
      <c r="H366" s="46">
        <v>3800</v>
      </c>
      <c r="I366" s="94">
        <v>250</v>
      </c>
      <c r="J366" s="94">
        <v>950000</v>
      </c>
      <c r="K366" s="94"/>
      <c r="L366" s="27"/>
      <c r="M366" s="27"/>
      <c r="N366" s="27"/>
      <c r="O366" s="27"/>
      <c r="T366" s="5"/>
    </row>
    <row r="367" spans="1:20" x14ac:dyDescent="0.25">
      <c r="A367" s="34"/>
      <c r="B367" s="27" t="s">
        <v>750</v>
      </c>
      <c r="C367" s="27" t="s">
        <v>547</v>
      </c>
      <c r="D367" s="27">
        <v>800</v>
      </c>
      <c r="E367" s="27">
        <v>800</v>
      </c>
      <c r="F367" s="27">
        <v>800</v>
      </c>
      <c r="G367" s="27">
        <v>800</v>
      </c>
      <c r="H367" s="46">
        <v>3200</v>
      </c>
      <c r="I367" s="94">
        <v>80</v>
      </c>
      <c r="J367" s="94">
        <v>256000</v>
      </c>
      <c r="K367" s="94"/>
      <c r="L367" s="27"/>
      <c r="M367" s="27"/>
      <c r="N367" s="27"/>
      <c r="O367" s="27"/>
      <c r="T367" s="5"/>
    </row>
    <row r="368" spans="1:20" x14ac:dyDescent="0.25">
      <c r="A368" s="34"/>
      <c r="B368" s="27" t="s">
        <v>751</v>
      </c>
      <c r="C368" s="27" t="s">
        <v>753</v>
      </c>
      <c r="D368" s="27">
        <v>200</v>
      </c>
      <c r="E368" s="27">
        <v>200</v>
      </c>
      <c r="F368" s="27">
        <v>200</v>
      </c>
      <c r="G368" s="27">
        <v>200</v>
      </c>
      <c r="H368" s="27">
        <v>800</v>
      </c>
      <c r="I368" s="94">
        <v>27</v>
      </c>
      <c r="J368" s="94">
        <v>21600</v>
      </c>
      <c r="K368" s="27"/>
      <c r="L368" s="27"/>
      <c r="M368" s="27"/>
      <c r="N368" s="27"/>
      <c r="O368" s="27"/>
      <c r="T368" s="5"/>
    </row>
    <row r="369" spans="1:20" x14ac:dyDescent="0.25">
      <c r="A369" s="34"/>
      <c r="B369" s="27" t="s">
        <v>752</v>
      </c>
      <c r="C369" s="27" t="s">
        <v>753</v>
      </c>
      <c r="D369" s="27">
        <v>125</v>
      </c>
      <c r="E369" s="27">
        <v>125</v>
      </c>
      <c r="F369" s="27">
        <v>125</v>
      </c>
      <c r="G369" s="27">
        <v>125</v>
      </c>
      <c r="H369" s="27">
        <v>500</v>
      </c>
      <c r="I369" s="94">
        <v>39</v>
      </c>
      <c r="J369" s="94">
        <v>19500</v>
      </c>
      <c r="K369" s="27"/>
      <c r="L369" s="27"/>
      <c r="M369" s="27"/>
      <c r="N369" s="27"/>
      <c r="O369" s="27"/>
      <c r="T369" s="5"/>
    </row>
    <row r="370" spans="1:20" x14ac:dyDescent="0.25">
      <c r="A370" s="34"/>
      <c r="B370" s="27"/>
      <c r="C370" s="27"/>
      <c r="D370" s="27"/>
      <c r="E370" s="27"/>
      <c r="F370" s="27"/>
      <c r="G370" s="27"/>
      <c r="H370" s="27"/>
      <c r="I370" s="45"/>
      <c r="J370" s="45"/>
      <c r="K370" s="27"/>
      <c r="L370" s="27"/>
      <c r="M370" s="27"/>
      <c r="N370" s="27"/>
      <c r="O370" s="27"/>
      <c r="T370" s="5"/>
    </row>
    <row r="371" spans="1:20" x14ac:dyDescent="0.25">
      <c r="A371" s="34"/>
      <c r="B371" s="27"/>
      <c r="C371" s="27"/>
      <c r="D371" s="27"/>
      <c r="E371" s="27"/>
      <c r="F371" s="27"/>
      <c r="G371" s="27"/>
      <c r="H371" s="27"/>
      <c r="I371" s="45"/>
      <c r="J371" s="45"/>
      <c r="K371" s="27"/>
      <c r="L371" s="27"/>
      <c r="M371" s="27"/>
      <c r="N371" s="27"/>
      <c r="O371" s="27"/>
      <c r="T371" s="5"/>
    </row>
    <row r="372" spans="1:20" x14ac:dyDescent="0.25">
      <c r="A372" s="34"/>
      <c r="B372" s="27"/>
      <c r="C372" s="27"/>
      <c r="D372" s="27"/>
      <c r="E372" s="27"/>
      <c r="F372" s="27"/>
      <c r="G372" s="27"/>
      <c r="H372" s="27"/>
      <c r="I372" s="45"/>
      <c r="J372" s="48"/>
      <c r="K372" s="27"/>
      <c r="L372" s="27"/>
      <c r="M372" s="27"/>
      <c r="N372" s="27"/>
      <c r="O372" s="27"/>
      <c r="T372" s="5" t="s">
        <v>364</v>
      </c>
    </row>
    <row r="373" spans="1:20" x14ac:dyDescent="0.25">
      <c r="A373" s="35"/>
      <c r="B373" s="27"/>
      <c r="C373" s="27"/>
      <c r="D373" s="27"/>
      <c r="E373" s="27"/>
      <c r="F373" s="27"/>
      <c r="G373" s="27"/>
      <c r="H373" s="27"/>
      <c r="I373" s="45"/>
      <c r="J373" s="45"/>
      <c r="K373" s="55"/>
      <c r="L373" s="44"/>
      <c r="M373" s="27"/>
      <c r="N373" s="27"/>
      <c r="O373" s="27"/>
      <c r="T373" s="5" t="s">
        <v>370</v>
      </c>
    </row>
    <row r="374" spans="1:20" x14ac:dyDescent="0.25">
      <c r="A374" s="34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T374" s="5" t="s">
        <v>374</v>
      </c>
    </row>
    <row r="375" spans="1:20" x14ac:dyDescent="0.25">
      <c r="A375" s="35"/>
      <c r="B375" s="44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T375" s="5" t="s">
        <v>375</v>
      </c>
    </row>
    <row r="376" spans="1:20" x14ac:dyDescent="0.25">
      <c r="A376" s="34"/>
      <c r="B376" s="27"/>
      <c r="C376" s="27"/>
      <c r="D376" s="27"/>
      <c r="E376" s="27"/>
      <c r="F376" s="27"/>
      <c r="G376" s="27"/>
      <c r="H376" s="27"/>
      <c r="I376" s="27"/>
      <c r="J376" s="27"/>
      <c r="K376" s="56"/>
      <c r="L376" s="44"/>
      <c r="M376" s="27"/>
      <c r="N376" s="27"/>
      <c r="O376" s="27"/>
      <c r="T376" s="5" t="s">
        <v>376</v>
      </c>
    </row>
    <row r="377" spans="1:20" x14ac:dyDescent="0.25">
      <c r="A377" s="35"/>
      <c r="B377" s="28"/>
      <c r="C377" s="28"/>
      <c r="D377" s="28"/>
      <c r="E377" s="28"/>
      <c r="F377" s="28"/>
      <c r="G377" s="28"/>
      <c r="H377" s="28"/>
      <c r="I377" s="48"/>
      <c r="J377" s="48"/>
      <c r="K377" s="28"/>
      <c r="L377" s="28"/>
      <c r="M377" s="28"/>
      <c r="N377" s="28"/>
      <c r="O377" s="28"/>
    </row>
    <row r="378" spans="1:20" x14ac:dyDescent="0.25">
      <c r="A378" s="34"/>
      <c r="B378" s="27"/>
      <c r="C378" s="27"/>
      <c r="D378" s="27"/>
      <c r="E378" s="27"/>
      <c r="F378" s="27"/>
      <c r="G378" s="27"/>
      <c r="H378" s="27"/>
      <c r="I378" s="45"/>
      <c r="J378" s="48"/>
      <c r="K378" s="27"/>
      <c r="L378" s="27"/>
      <c r="M378" s="27"/>
      <c r="N378" s="27"/>
      <c r="O378" s="27"/>
    </row>
    <row r="379" spans="1:20" x14ac:dyDescent="0.25">
      <c r="A379" s="35"/>
      <c r="B379" s="28"/>
      <c r="C379" s="28"/>
      <c r="D379" s="28"/>
      <c r="E379" s="28"/>
      <c r="F379" s="28"/>
      <c r="G379" s="28"/>
      <c r="H379" s="28"/>
      <c r="I379" s="48"/>
      <c r="J379" s="48"/>
      <c r="K379" s="28"/>
      <c r="L379" s="28"/>
      <c r="M379" s="28"/>
      <c r="N379" s="28"/>
      <c r="O379" s="28"/>
    </row>
    <row r="380" spans="1:20" x14ac:dyDescent="0.25">
      <c r="A380" s="34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</row>
    <row r="381" spans="1:20" x14ac:dyDescent="0.25">
      <c r="A381" s="35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</row>
    <row r="382" spans="1:20" x14ac:dyDescent="0.25">
      <c r="A382" s="34"/>
      <c r="B382" s="43"/>
      <c r="C382" s="27"/>
      <c r="D382" s="27"/>
      <c r="E382" s="27"/>
      <c r="F382" s="27"/>
      <c r="G382" s="27"/>
      <c r="H382" s="27"/>
      <c r="I382" s="27"/>
      <c r="J382" s="27"/>
      <c r="K382" s="55"/>
      <c r="L382" s="44"/>
      <c r="M382" s="27"/>
      <c r="N382" s="27"/>
      <c r="O382" s="27"/>
    </row>
    <row r="383" spans="1:20" x14ac:dyDescent="0.25">
      <c r="A383" s="35"/>
      <c r="B383" s="28"/>
      <c r="C383" s="28"/>
      <c r="D383" s="28"/>
      <c r="E383" s="28"/>
      <c r="F383" s="28"/>
      <c r="G383" s="28"/>
      <c r="H383" s="28"/>
      <c r="I383" s="28"/>
      <c r="J383" s="28"/>
      <c r="M383" s="28"/>
      <c r="N383" s="28"/>
      <c r="O383" s="28"/>
    </row>
    <row r="384" spans="1:20" x14ac:dyDescent="0.25">
      <c r="A384" s="34"/>
      <c r="B384" s="27"/>
      <c r="C384" s="27"/>
      <c r="D384" s="27"/>
      <c r="E384" s="27"/>
      <c r="F384" s="27"/>
      <c r="G384" s="27"/>
      <c r="H384" s="27"/>
      <c r="I384" s="45"/>
      <c r="J384" s="45"/>
      <c r="K384" s="27"/>
      <c r="L384" s="27"/>
      <c r="M384" s="27"/>
      <c r="N384" s="27"/>
      <c r="O384" s="27"/>
    </row>
    <row r="385" spans="1:15" x14ac:dyDescent="0.25">
      <c r="A385" s="35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</row>
    <row r="386" spans="1:15" x14ac:dyDescent="0.25">
      <c r="A386" s="34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</row>
    <row r="387" spans="1:15" x14ac:dyDescent="0.25">
      <c r="A387" s="35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5" x14ac:dyDescent="0.25">
      <c r="A388" s="34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</row>
    <row r="389" spans="1:15" x14ac:dyDescent="0.25">
      <c r="A389" s="35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</row>
    <row r="390" spans="1:15" x14ac:dyDescent="0.25">
      <c r="A390" s="34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</row>
    <row r="391" spans="1:15" x14ac:dyDescent="0.25">
      <c r="A391" s="35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</row>
    <row r="392" spans="1:15" x14ac:dyDescent="0.25">
      <c r="A392" s="34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</row>
    <row r="393" spans="1:15" x14ac:dyDescent="0.25">
      <c r="A393" s="35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</row>
    <row r="394" spans="1:15" x14ac:dyDescent="0.25">
      <c r="A394" s="34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</row>
    <row r="395" spans="1:15" x14ac:dyDescent="0.25">
      <c r="A395" s="35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</row>
    <row r="396" spans="1:15" x14ac:dyDescent="0.25">
      <c r="A396" s="34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</row>
    <row r="397" spans="1:15" x14ac:dyDescent="0.25">
      <c r="A397" s="35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</row>
    <row r="398" spans="1:15" x14ac:dyDescent="0.25">
      <c r="A398" s="34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</row>
    <row r="399" spans="1:15" x14ac:dyDescent="0.25">
      <c r="A399" s="35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</row>
    <row r="400" spans="1:15" x14ac:dyDescent="0.25">
      <c r="A400" s="34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</row>
    <row r="401" spans="1:15" x14ac:dyDescent="0.25">
      <c r="A401" s="35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</row>
    <row r="402" spans="1:15" x14ac:dyDescent="0.25">
      <c r="A402" s="34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</row>
    <row r="403" spans="1:15" x14ac:dyDescent="0.25">
      <c r="A403" s="35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</row>
    <row r="404" spans="1:15" x14ac:dyDescent="0.25">
      <c r="A404" s="34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</row>
    <row r="405" spans="1:15" x14ac:dyDescent="0.25">
      <c r="A405" s="35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</row>
    <row r="406" spans="1:15" x14ac:dyDescent="0.25">
      <c r="A406" s="34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</row>
    <row r="407" spans="1:15" x14ac:dyDescent="0.25">
      <c r="A407" s="35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5" x14ac:dyDescent="0.25">
      <c r="A408" s="34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</row>
    <row r="409" spans="1:15" x14ac:dyDescent="0.25">
      <c r="A409" s="35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</row>
    <row r="410" spans="1:15" x14ac:dyDescent="0.25">
      <c r="A410" s="34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</row>
    <row r="411" spans="1:15" x14ac:dyDescent="0.25">
      <c r="A411" s="35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</row>
    <row r="412" spans="1:15" x14ac:dyDescent="0.25">
      <c r="A412" s="34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</row>
    <row r="413" spans="1:15" x14ac:dyDescent="0.25">
      <c r="A413" s="35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</row>
    <row r="414" spans="1:15" x14ac:dyDescent="0.25">
      <c r="A414" s="34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</row>
    <row r="415" spans="1:15" x14ac:dyDescent="0.25">
      <c r="A415" s="35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</row>
    <row r="416" spans="1:15" x14ac:dyDescent="0.25">
      <c r="A416" s="34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</row>
    <row r="417" spans="1:15" x14ac:dyDescent="0.25">
      <c r="A417" s="35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</row>
    <row r="418" spans="1:15" x14ac:dyDescent="0.25">
      <c r="A418" s="34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</row>
    <row r="419" spans="1:15" x14ac:dyDescent="0.25">
      <c r="A419" s="35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</row>
    <row r="420" spans="1:15" x14ac:dyDescent="0.25">
      <c r="A420" s="34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</row>
    <row r="421" spans="1:15" x14ac:dyDescent="0.25">
      <c r="A421" s="35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</row>
    <row r="422" spans="1:15" x14ac:dyDescent="0.25">
      <c r="A422" s="34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</row>
    <row r="423" spans="1:15" x14ac:dyDescent="0.25">
      <c r="A423" s="35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</row>
    <row r="424" spans="1:15" x14ac:dyDescent="0.25">
      <c r="A424" s="34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</row>
    <row r="425" spans="1:15" x14ac:dyDescent="0.25">
      <c r="A425" s="35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</row>
    <row r="426" spans="1:15" x14ac:dyDescent="0.25">
      <c r="A426" s="34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</row>
    <row r="427" spans="1:15" x14ac:dyDescent="0.25">
      <c r="A427" s="35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5">
      <c r="A428" s="34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</row>
    <row r="429" spans="1:15" x14ac:dyDescent="0.25">
      <c r="A429" s="35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</row>
    <row r="430" spans="1:15" x14ac:dyDescent="0.25">
      <c r="A430" s="34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</row>
    <row r="431" spans="1:15" x14ac:dyDescent="0.25">
      <c r="A431" s="35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</row>
    <row r="432" spans="1:15" x14ac:dyDescent="0.25">
      <c r="A432" s="34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</row>
    <row r="433" spans="1:15" x14ac:dyDescent="0.25">
      <c r="A433" s="35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</row>
    <row r="434" spans="1:15" x14ac:dyDescent="0.25">
      <c r="A434" s="34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</row>
    <row r="435" spans="1:15" x14ac:dyDescent="0.25">
      <c r="A435" s="35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</row>
    <row r="436" spans="1:15" x14ac:dyDescent="0.25">
      <c r="A436" s="34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</row>
    <row r="437" spans="1:15" x14ac:dyDescent="0.25">
      <c r="A437" s="35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5">
      <c r="A438" s="34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</row>
    <row r="439" spans="1:15" x14ac:dyDescent="0.25">
      <c r="A439" s="35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</row>
    <row r="440" spans="1:15" x14ac:dyDescent="0.25">
      <c r="A440" s="34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</row>
    <row r="441" spans="1:15" x14ac:dyDescent="0.25">
      <c r="A441" s="35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</row>
    <row r="442" spans="1:15" x14ac:dyDescent="0.25">
      <c r="A442" s="34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</row>
    <row r="443" spans="1:15" x14ac:dyDescent="0.25">
      <c r="A443" s="35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</row>
    <row r="444" spans="1:15" x14ac:dyDescent="0.25">
      <c r="A444" s="34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</row>
    <row r="445" spans="1:15" x14ac:dyDescent="0.25">
      <c r="A445" s="35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</row>
    <row r="446" spans="1:15" x14ac:dyDescent="0.25">
      <c r="A446" s="34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</row>
    <row r="447" spans="1:15" x14ac:dyDescent="0.25">
      <c r="A447" s="35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</row>
    <row r="448" spans="1:15" x14ac:dyDescent="0.25">
      <c r="A448" s="34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</row>
    <row r="449" spans="1:15" x14ac:dyDescent="0.25">
      <c r="A449" s="35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</row>
    <row r="450" spans="1:15" x14ac:dyDescent="0.25">
      <c r="A450" s="34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</row>
    <row r="451" spans="1:15" x14ac:dyDescent="0.25">
      <c r="A451" s="35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</row>
    <row r="452" spans="1:15" x14ac:dyDescent="0.25">
      <c r="A452" s="34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</row>
    <row r="453" spans="1:15" x14ac:dyDescent="0.25">
      <c r="A453" s="35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</row>
    <row r="454" spans="1:15" x14ac:dyDescent="0.25">
      <c r="A454" s="34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</row>
    <row r="455" spans="1:15" x14ac:dyDescent="0.25">
      <c r="A455" s="35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</row>
    <row r="456" spans="1:15" x14ac:dyDescent="0.25">
      <c r="A456" s="34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</row>
    <row r="457" spans="1:15" x14ac:dyDescent="0.25">
      <c r="A457" s="35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</row>
    <row r="458" spans="1:15" x14ac:dyDescent="0.25">
      <c r="A458" s="34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</row>
    <row r="459" spans="1:15" x14ac:dyDescent="0.25">
      <c r="A459" s="35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</row>
    <row r="460" spans="1:15" x14ac:dyDescent="0.25">
      <c r="A460" s="34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</row>
    <row r="461" spans="1:15" x14ac:dyDescent="0.25">
      <c r="A461" s="35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</row>
    <row r="462" spans="1:15" x14ac:dyDescent="0.25">
      <c r="A462" s="34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</row>
    <row r="463" spans="1:15" x14ac:dyDescent="0.25">
      <c r="A463" s="35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</row>
    <row r="464" spans="1:15" x14ac:dyDescent="0.25">
      <c r="A464" s="34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</row>
    <row r="465" spans="1:15" x14ac:dyDescent="0.25">
      <c r="A465" s="35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</row>
    <row r="466" spans="1:15" x14ac:dyDescent="0.25">
      <c r="A466" s="34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</row>
    <row r="467" spans="1:15" x14ac:dyDescent="0.25">
      <c r="A467" s="35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5">
      <c r="A468" s="34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</row>
    <row r="469" spans="1:15" x14ac:dyDescent="0.25">
      <c r="A469" s="35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</row>
    <row r="470" spans="1:15" x14ac:dyDescent="0.25">
      <c r="A470" s="34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</row>
    <row r="471" spans="1:15" x14ac:dyDescent="0.25">
      <c r="A471" s="35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</row>
    <row r="472" spans="1:15" x14ac:dyDescent="0.25">
      <c r="A472" s="34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</row>
    <row r="473" spans="1:15" x14ac:dyDescent="0.25">
      <c r="A473" s="35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</row>
    <row r="474" spans="1:15" x14ac:dyDescent="0.25">
      <c r="A474" s="34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</row>
    <row r="475" spans="1:15" x14ac:dyDescent="0.25">
      <c r="A475" s="35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</row>
    <row r="476" spans="1:15" x14ac:dyDescent="0.25">
      <c r="A476" s="34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</row>
    <row r="477" spans="1:15" x14ac:dyDescent="0.25">
      <c r="A477" s="35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5">
      <c r="A478" s="34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</row>
    <row r="479" spans="1:15" x14ac:dyDescent="0.25">
      <c r="A479" s="35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</row>
    <row r="480" spans="1:15" x14ac:dyDescent="0.25">
      <c r="A480" s="34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</row>
    <row r="481" spans="1:15" x14ac:dyDescent="0.25">
      <c r="A481" s="35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</row>
    <row r="482" spans="1:15" x14ac:dyDescent="0.25">
      <c r="A482" s="34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</row>
    <row r="483" spans="1:15" x14ac:dyDescent="0.25">
      <c r="A483" s="35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</row>
    <row r="484" spans="1:15" x14ac:dyDescent="0.25">
      <c r="A484" s="34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</row>
    <row r="485" spans="1:15" x14ac:dyDescent="0.25">
      <c r="A485" s="35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</row>
    <row r="486" spans="1:15" x14ac:dyDescent="0.25">
      <c r="A486" s="34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</row>
    <row r="487" spans="1:15" x14ac:dyDescent="0.25">
      <c r="A487" s="35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5">
      <c r="A488" s="34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</row>
    <row r="489" spans="1:15" x14ac:dyDescent="0.25">
      <c r="A489" s="35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</row>
    <row r="490" spans="1:15" x14ac:dyDescent="0.25">
      <c r="A490" s="34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</row>
    <row r="491" spans="1:15" x14ac:dyDescent="0.25">
      <c r="A491" s="35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</row>
    <row r="492" spans="1:15" x14ac:dyDescent="0.25">
      <c r="A492" s="34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</row>
    <row r="493" spans="1:15" x14ac:dyDescent="0.25">
      <c r="A493" s="35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</row>
    <row r="494" spans="1:15" x14ac:dyDescent="0.25">
      <c r="A494" s="34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</row>
    <row r="495" spans="1:15" x14ac:dyDescent="0.25">
      <c r="A495" s="35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</row>
    <row r="496" spans="1:15" x14ac:dyDescent="0.25">
      <c r="A496" s="34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</row>
    <row r="497" spans="1:15" x14ac:dyDescent="0.25">
      <c r="A497" s="35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</row>
    <row r="498" spans="1:15" x14ac:dyDescent="0.25">
      <c r="A498" s="34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</row>
    <row r="499" spans="1:15" x14ac:dyDescent="0.25">
      <c r="A499" s="35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</row>
    <row r="500" spans="1:15" x14ac:dyDescent="0.25">
      <c r="A500" s="34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</row>
    <row r="501" spans="1:15" x14ac:dyDescent="0.25">
      <c r="A501" s="35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</row>
    <row r="502" spans="1:15" x14ac:dyDescent="0.25">
      <c r="A502" s="34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</row>
    <row r="503" spans="1:15" x14ac:dyDescent="0.25">
      <c r="A503" s="35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</row>
    <row r="504" spans="1:15" x14ac:dyDescent="0.25">
      <c r="A504" s="34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</row>
    <row r="505" spans="1:15" x14ac:dyDescent="0.25">
      <c r="A505" s="35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</row>
    <row r="506" spans="1:15" x14ac:dyDescent="0.25">
      <c r="A506" s="34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</row>
    <row r="507" spans="1:15" x14ac:dyDescent="0.25">
      <c r="A507" s="35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5">
      <c r="A508" s="34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</row>
    <row r="509" spans="1:15" x14ac:dyDescent="0.25">
      <c r="A509" s="35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</row>
    <row r="510" spans="1:15" x14ac:dyDescent="0.25">
      <c r="A510" s="34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</row>
    <row r="511" spans="1:15" x14ac:dyDescent="0.25">
      <c r="A511" s="35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</row>
    <row r="512" spans="1:15" x14ac:dyDescent="0.25">
      <c r="A512" s="34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</row>
    <row r="513" spans="1:15" x14ac:dyDescent="0.25">
      <c r="A513" s="35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</row>
    <row r="514" spans="1:15" x14ac:dyDescent="0.25">
      <c r="A514" s="34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</row>
    <row r="515" spans="1:15" x14ac:dyDescent="0.25">
      <c r="A515" s="35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</row>
    <row r="516" spans="1:15" x14ac:dyDescent="0.25">
      <c r="A516" s="34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</row>
    <row r="517" spans="1:15" x14ac:dyDescent="0.25">
      <c r="A517" s="35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5">
      <c r="A518" s="34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</row>
    <row r="519" spans="1:15" x14ac:dyDescent="0.25">
      <c r="A519" s="35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</row>
    <row r="520" spans="1:15" x14ac:dyDescent="0.25">
      <c r="A520" s="34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</row>
    <row r="521" spans="1:15" x14ac:dyDescent="0.25">
      <c r="A521" s="35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</row>
    <row r="522" spans="1:15" x14ac:dyDescent="0.25">
      <c r="A522" s="34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</row>
    <row r="523" spans="1:15" x14ac:dyDescent="0.25">
      <c r="A523" s="35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</row>
    <row r="524" spans="1:15" x14ac:dyDescent="0.25">
      <c r="A524" s="34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</row>
    <row r="525" spans="1:15" x14ac:dyDescent="0.25">
      <c r="A525" s="35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</row>
    <row r="526" spans="1:15" x14ac:dyDescent="0.25">
      <c r="A526" s="34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</row>
    <row r="527" spans="1:15" x14ac:dyDescent="0.25">
      <c r="A527" s="35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5">
      <c r="A528" s="34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</row>
    <row r="529" spans="1:15" x14ac:dyDescent="0.25">
      <c r="A529" s="35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</row>
    <row r="530" spans="1:15" x14ac:dyDescent="0.25">
      <c r="A530" s="34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</row>
    <row r="531" spans="1:15" x14ac:dyDescent="0.25">
      <c r="A531" s="35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 x14ac:dyDescent="0.25">
      <c r="A532" s="34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</row>
    <row r="533" spans="1:15" x14ac:dyDescent="0.25">
      <c r="A533" s="35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 x14ac:dyDescent="0.25">
      <c r="A534" s="34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</row>
    <row r="535" spans="1:15" x14ac:dyDescent="0.25">
      <c r="A535" s="35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 x14ac:dyDescent="0.25">
      <c r="A536" s="34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</row>
    <row r="537" spans="1:15" x14ac:dyDescent="0.25">
      <c r="A537" s="35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5">
      <c r="A538" s="34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</row>
    <row r="539" spans="1:15" x14ac:dyDescent="0.25">
      <c r="A539" s="35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 x14ac:dyDescent="0.25">
      <c r="A540" s="34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</row>
    <row r="541" spans="1:15" x14ac:dyDescent="0.25">
      <c r="A541" s="35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 x14ac:dyDescent="0.25">
      <c r="A542" s="34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</row>
    <row r="543" spans="1:15" x14ac:dyDescent="0.25">
      <c r="A543" s="35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 x14ac:dyDescent="0.25">
      <c r="A544" s="34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</row>
    <row r="545" spans="1:15" x14ac:dyDescent="0.25">
      <c r="A545" s="35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 x14ac:dyDescent="0.25">
      <c r="A546" s="34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</row>
    <row r="547" spans="1:15" x14ac:dyDescent="0.25">
      <c r="A547" s="35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 x14ac:dyDescent="0.25">
      <c r="A548" s="34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</row>
    <row r="549" spans="1:15" x14ac:dyDescent="0.25">
      <c r="A549" s="35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 x14ac:dyDescent="0.25">
      <c r="A550" s="34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</row>
    <row r="551" spans="1:15" x14ac:dyDescent="0.25">
      <c r="A551" s="35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 x14ac:dyDescent="0.25">
      <c r="A552" s="34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</row>
    <row r="553" spans="1:15" x14ac:dyDescent="0.25">
      <c r="A553" s="35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 x14ac:dyDescent="0.25">
      <c r="A554" s="34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</row>
    <row r="555" spans="1:15" x14ac:dyDescent="0.25">
      <c r="A555" s="35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 x14ac:dyDescent="0.25">
      <c r="A556" s="34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</row>
    <row r="557" spans="1:15" x14ac:dyDescent="0.25">
      <c r="A557" s="35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5">
      <c r="A558" s="34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</row>
    <row r="559" spans="1:15" x14ac:dyDescent="0.25">
      <c r="A559" s="35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 x14ac:dyDescent="0.25">
      <c r="A560" s="34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</row>
    <row r="561" spans="1:15" x14ac:dyDescent="0.25">
      <c r="A561" s="35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 x14ac:dyDescent="0.25">
      <c r="A562" s="34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</row>
    <row r="563" spans="1:15" x14ac:dyDescent="0.25">
      <c r="A563" s="35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 x14ac:dyDescent="0.25">
      <c r="A564" s="34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</row>
    <row r="565" spans="1:15" x14ac:dyDescent="0.25">
      <c r="A565" s="35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 x14ac:dyDescent="0.25">
      <c r="A566" s="34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</row>
    <row r="567" spans="1:15" x14ac:dyDescent="0.25">
      <c r="A567" s="35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 x14ac:dyDescent="0.25">
      <c r="A568" s="34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</row>
    <row r="569" spans="1:15" x14ac:dyDescent="0.25">
      <c r="A569" s="35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 x14ac:dyDescent="0.25">
      <c r="A570" s="34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</row>
    <row r="571" spans="1:15" x14ac:dyDescent="0.25">
      <c r="A571" s="35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 x14ac:dyDescent="0.25">
      <c r="A572" s="34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</row>
    <row r="573" spans="1:15" x14ac:dyDescent="0.25">
      <c r="A573" s="35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 x14ac:dyDescent="0.25">
      <c r="A574" s="34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</row>
    <row r="575" spans="1:15" x14ac:dyDescent="0.25">
      <c r="A575" s="35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 x14ac:dyDescent="0.25">
      <c r="A576" s="34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</row>
    <row r="577" spans="1:15" x14ac:dyDescent="0.25">
      <c r="A577" s="35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5">
      <c r="A578" s="34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</row>
    <row r="579" spans="1:15" x14ac:dyDescent="0.25">
      <c r="A579" s="35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 x14ac:dyDescent="0.25">
      <c r="A580" s="34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</row>
    <row r="581" spans="1:15" x14ac:dyDescent="0.25">
      <c r="A581" s="35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 x14ac:dyDescent="0.25">
      <c r="A582" s="34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</row>
    <row r="583" spans="1:15" x14ac:dyDescent="0.25">
      <c r="A583" s="35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 x14ac:dyDescent="0.25">
      <c r="A584" s="34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</row>
    <row r="585" spans="1:15" x14ac:dyDescent="0.25">
      <c r="A585" s="35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 x14ac:dyDescent="0.25">
      <c r="A586" s="34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</row>
    <row r="587" spans="1:15" x14ac:dyDescent="0.25">
      <c r="A587" s="35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 x14ac:dyDescent="0.25">
      <c r="A588" s="34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</row>
    <row r="589" spans="1:15" x14ac:dyDescent="0.25">
      <c r="A589" s="35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 x14ac:dyDescent="0.25">
      <c r="A590" s="34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</row>
    <row r="591" spans="1:15" x14ac:dyDescent="0.25">
      <c r="A591" s="35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 x14ac:dyDescent="0.25">
      <c r="A592" s="34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</row>
    <row r="593" spans="1:15" x14ac:dyDescent="0.25">
      <c r="A593" s="35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 x14ac:dyDescent="0.25">
      <c r="A594" s="34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</row>
    <row r="595" spans="1:15" x14ac:dyDescent="0.25">
      <c r="A595" s="35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 x14ac:dyDescent="0.25">
      <c r="A596" s="34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</row>
    <row r="597" spans="1:15" x14ac:dyDescent="0.25">
      <c r="A597" s="35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 x14ac:dyDescent="0.25">
      <c r="A598" s="34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</row>
    <row r="599" spans="1:15" x14ac:dyDescent="0.25">
      <c r="A599" s="35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 x14ac:dyDescent="0.25">
      <c r="A600" s="34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</row>
    <row r="601" spans="1:15" x14ac:dyDescent="0.25">
      <c r="A601" s="35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 x14ac:dyDescent="0.25">
      <c r="A602" s="34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</row>
    <row r="603" spans="1:15" x14ac:dyDescent="0.25">
      <c r="A603" s="35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 x14ac:dyDescent="0.25">
      <c r="A604" s="34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</row>
    <row r="605" spans="1:15" x14ac:dyDescent="0.25">
      <c r="A605" s="35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 x14ac:dyDescent="0.25">
      <c r="A606" s="34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</row>
    <row r="607" spans="1:15" x14ac:dyDescent="0.25">
      <c r="A607" s="35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5">
      <c r="A608" s="34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</row>
    <row r="609" spans="1:15" x14ac:dyDescent="0.25">
      <c r="A609" s="35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 x14ac:dyDescent="0.25">
      <c r="A610" s="34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</row>
    <row r="611" spans="1:15" x14ac:dyDescent="0.25">
      <c r="A611" s="35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 x14ac:dyDescent="0.25">
      <c r="A612" s="34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</row>
    <row r="613" spans="1:15" x14ac:dyDescent="0.25">
      <c r="A613" s="35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 x14ac:dyDescent="0.25">
      <c r="A614" s="34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</row>
    <row r="615" spans="1:15" x14ac:dyDescent="0.25">
      <c r="A615" s="35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 x14ac:dyDescent="0.25">
      <c r="A616" s="34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</row>
    <row r="617" spans="1:15" x14ac:dyDescent="0.25">
      <c r="A617" s="35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5">
      <c r="A618" s="34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</row>
    <row r="619" spans="1:15" x14ac:dyDescent="0.25">
      <c r="A619" s="35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 x14ac:dyDescent="0.25">
      <c r="A620" s="34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</row>
    <row r="621" spans="1:15" x14ac:dyDescent="0.25">
      <c r="A621" s="35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 x14ac:dyDescent="0.25">
      <c r="A622" s="34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</row>
    <row r="623" spans="1:15" x14ac:dyDescent="0.25">
      <c r="A623" s="35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 x14ac:dyDescent="0.25">
      <c r="A624" s="34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</row>
    <row r="625" spans="1:15" x14ac:dyDescent="0.25">
      <c r="A625" s="35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 x14ac:dyDescent="0.25">
      <c r="A626" s="34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</row>
    <row r="627" spans="1:15" x14ac:dyDescent="0.25">
      <c r="A627" s="35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 x14ac:dyDescent="0.25">
      <c r="A628" s="34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</row>
    <row r="629" spans="1:15" x14ac:dyDescent="0.25">
      <c r="A629" s="35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 x14ac:dyDescent="0.25">
      <c r="A630" s="34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</row>
    <row r="631" spans="1:15" x14ac:dyDescent="0.25">
      <c r="A631" s="35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 x14ac:dyDescent="0.25">
      <c r="A632" s="34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</row>
    <row r="633" spans="1:15" x14ac:dyDescent="0.25">
      <c r="A633" s="35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 x14ac:dyDescent="0.25">
      <c r="A634" s="34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</row>
    <row r="635" spans="1:15" x14ac:dyDescent="0.25">
      <c r="A635" s="35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 x14ac:dyDescent="0.25">
      <c r="A636" s="34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</row>
    <row r="637" spans="1:15" x14ac:dyDescent="0.25">
      <c r="A637" s="35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 x14ac:dyDescent="0.25">
      <c r="A638" s="34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</row>
    <row r="639" spans="1:15" x14ac:dyDescent="0.25">
      <c r="A639" s="35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 x14ac:dyDescent="0.25">
      <c r="A640" s="34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</row>
    <row r="641" spans="1:15" x14ac:dyDescent="0.25">
      <c r="A641" s="35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 x14ac:dyDescent="0.25">
      <c r="A642" s="34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</row>
    <row r="643" spans="1:15" x14ac:dyDescent="0.25">
      <c r="A643" s="35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 x14ac:dyDescent="0.25">
      <c r="A644" s="34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</row>
    <row r="645" spans="1:15" x14ac:dyDescent="0.25">
      <c r="A645" s="35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 x14ac:dyDescent="0.25">
      <c r="A646" s="34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</row>
    <row r="647" spans="1:15" x14ac:dyDescent="0.25">
      <c r="A647" s="35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5">
      <c r="A648" s="34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</row>
    <row r="649" spans="1:15" x14ac:dyDescent="0.25">
      <c r="A649" s="35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 x14ac:dyDescent="0.25">
      <c r="A650" s="34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</row>
    <row r="651" spans="1:15" x14ac:dyDescent="0.25">
      <c r="A651" s="35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 x14ac:dyDescent="0.25">
      <c r="A652" s="34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</row>
    <row r="653" spans="1:15" x14ac:dyDescent="0.25">
      <c r="A653" s="35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 x14ac:dyDescent="0.25">
      <c r="A654" s="34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</row>
    <row r="655" spans="1:15" x14ac:dyDescent="0.25">
      <c r="A655" s="35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 x14ac:dyDescent="0.25">
      <c r="A656" s="34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</row>
    <row r="657" spans="1:15" x14ac:dyDescent="0.25">
      <c r="A657" s="35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5">
      <c r="A658" s="34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</row>
    <row r="659" spans="1:15" x14ac:dyDescent="0.25">
      <c r="A659" s="35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 x14ac:dyDescent="0.25">
      <c r="A660" s="34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</row>
    <row r="661" spans="1:15" x14ac:dyDescent="0.25">
      <c r="A661" s="35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 x14ac:dyDescent="0.25">
      <c r="A662" s="34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</row>
    <row r="663" spans="1:15" x14ac:dyDescent="0.25">
      <c r="A663" s="35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 x14ac:dyDescent="0.25">
      <c r="A664" s="34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</row>
    <row r="665" spans="1:15" x14ac:dyDescent="0.25">
      <c r="A665" s="35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 x14ac:dyDescent="0.25">
      <c r="A666" s="34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</row>
    <row r="667" spans="1:15" x14ac:dyDescent="0.25">
      <c r="A667" s="35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5">
      <c r="A668" s="34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</row>
    <row r="669" spans="1:15" x14ac:dyDescent="0.25">
      <c r="A669" s="35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 x14ac:dyDescent="0.25">
      <c r="A670" s="34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</row>
    <row r="671" spans="1:15" x14ac:dyDescent="0.25">
      <c r="A671" s="35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 x14ac:dyDescent="0.25">
      <c r="A672" s="34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</row>
    <row r="673" spans="1:15" x14ac:dyDescent="0.25">
      <c r="A673" s="35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 x14ac:dyDescent="0.25">
      <c r="A674" s="34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</row>
    <row r="675" spans="1:15" x14ac:dyDescent="0.25">
      <c r="A675" s="35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 x14ac:dyDescent="0.25">
      <c r="A676" s="34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</row>
    <row r="677" spans="1:15" x14ac:dyDescent="0.25">
      <c r="A677" s="35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5">
      <c r="A678" s="34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</row>
    <row r="679" spans="1:15" x14ac:dyDescent="0.25">
      <c r="A679" s="35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 x14ac:dyDescent="0.25">
      <c r="A680" s="34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</row>
    <row r="681" spans="1:15" x14ac:dyDescent="0.25">
      <c r="A681" s="35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 x14ac:dyDescent="0.25">
      <c r="A682" s="34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</row>
    <row r="683" spans="1:15" x14ac:dyDescent="0.25">
      <c r="A683" s="35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 x14ac:dyDescent="0.25">
      <c r="A684" s="34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</row>
    <row r="685" spans="1:15" x14ac:dyDescent="0.25">
      <c r="A685" s="35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 x14ac:dyDescent="0.25">
      <c r="A686" s="34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</row>
    <row r="687" spans="1:15" x14ac:dyDescent="0.25">
      <c r="A687" s="35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 x14ac:dyDescent="0.25">
      <c r="A688" s="34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</row>
    <row r="689" spans="1:15" x14ac:dyDescent="0.25">
      <c r="A689" s="35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 x14ac:dyDescent="0.25">
      <c r="A690" s="34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</row>
    <row r="691" spans="1:15" x14ac:dyDescent="0.25">
      <c r="A691" s="35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 x14ac:dyDescent="0.25">
      <c r="A692" s="34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</row>
    <row r="693" spans="1:15" x14ac:dyDescent="0.25">
      <c r="A693" s="35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 x14ac:dyDescent="0.25">
      <c r="A694" s="34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</row>
    <row r="695" spans="1:15" x14ac:dyDescent="0.25">
      <c r="A695" s="35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 x14ac:dyDescent="0.25">
      <c r="A696" s="34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</row>
    <row r="697" spans="1:15" x14ac:dyDescent="0.25">
      <c r="A697" s="35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5">
      <c r="A698" s="34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</row>
    <row r="699" spans="1:15" x14ac:dyDescent="0.25">
      <c r="A699" s="35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 x14ac:dyDescent="0.25">
      <c r="A700" s="34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</row>
    <row r="701" spans="1:15" x14ac:dyDescent="0.25">
      <c r="A701" s="35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 x14ac:dyDescent="0.25">
      <c r="A702" s="34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</row>
    <row r="703" spans="1:15" x14ac:dyDescent="0.25">
      <c r="A703" s="35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 x14ac:dyDescent="0.25">
      <c r="A704" s="34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</row>
    <row r="705" spans="1:15" x14ac:dyDescent="0.25">
      <c r="A705" s="35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 x14ac:dyDescent="0.25">
      <c r="A706" s="34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</row>
    <row r="707" spans="1:15" x14ac:dyDescent="0.25">
      <c r="A707" s="35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5">
      <c r="A708" s="34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</row>
    <row r="709" spans="1:15" x14ac:dyDescent="0.25">
      <c r="A709" s="35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 x14ac:dyDescent="0.25">
      <c r="A710" s="34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</row>
    <row r="711" spans="1:15" x14ac:dyDescent="0.25">
      <c r="A711" s="35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 x14ac:dyDescent="0.25">
      <c r="A712" s="34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</row>
    <row r="713" spans="1:15" x14ac:dyDescent="0.25">
      <c r="A713" s="35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 x14ac:dyDescent="0.25">
      <c r="A714" s="34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</row>
    <row r="715" spans="1:15" x14ac:dyDescent="0.25">
      <c r="A715" s="35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 x14ac:dyDescent="0.25">
      <c r="A716" s="34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</row>
    <row r="717" spans="1:15" x14ac:dyDescent="0.25">
      <c r="A717" s="35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5">
      <c r="A718" s="34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</row>
    <row r="719" spans="1:15" x14ac:dyDescent="0.25">
      <c r="A719" s="35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 x14ac:dyDescent="0.25">
      <c r="A720" s="34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</row>
    <row r="721" spans="1:15" x14ac:dyDescent="0.25">
      <c r="A721" s="35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 x14ac:dyDescent="0.25">
      <c r="A722" s="34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</row>
    <row r="723" spans="1:15" x14ac:dyDescent="0.25">
      <c r="A723" s="35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 x14ac:dyDescent="0.25">
      <c r="A724" s="34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</row>
    <row r="725" spans="1:15" x14ac:dyDescent="0.25">
      <c r="A725" s="35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 x14ac:dyDescent="0.25">
      <c r="A726" s="34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</row>
    <row r="727" spans="1:15" x14ac:dyDescent="0.25">
      <c r="A727" s="35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5">
      <c r="A728" s="34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</row>
    <row r="729" spans="1:15" x14ac:dyDescent="0.25">
      <c r="A729" s="35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</row>
    <row r="730" spans="1:15" x14ac:dyDescent="0.25">
      <c r="A730" s="34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</row>
    <row r="731" spans="1:15" x14ac:dyDescent="0.25">
      <c r="A731" s="35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</row>
    <row r="732" spans="1:15" x14ac:dyDescent="0.25">
      <c r="A732" s="34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</row>
    <row r="733" spans="1:15" x14ac:dyDescent="0.25">
      <c r="A733" s="35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</row>
    <row r="734" spans="1:15" x14ac:dyDescent="0.25">
      <c r="A734" s="34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</row>
    <row r="735" spans="1:15" x14ac:dyDescent="0.25">
      <c r="A735" s="35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</row>
    <row r="736" spans="1:15" x14ac:dyDescent="0.25">
      <c r="A736" s="34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</row>
    <row r="737" spans="1:15" x14ac:dyDescent="0.25">
      <c r="A737" s="35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5">
      <c r="A738" s="34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</row>
    <row r="739" spans="1:15" x14ac:dyDescent="0.25">
      <c r="A739" s="35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</row>
    <row r="740" spans="1:15" x14ac:dyDescent="0.25">
      <c r="A740" s="34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</row>
    <row r="741" spans="1:15" x14ac:dyDescent="0.25">
      <c r="A741" s="35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</row>
    <row r="742" spans="1:15" x14ac:dyDescent="0.25">
      <c r="A742" s="34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</row>
    <row r="743" spans="1:15" x14ac:dyDescent="0.25">
      <c r="A743" s="35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</row>
    <row r="744" spans="1:15" x14ac:dyDescent="0.25">
      <c r="A744" s="34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</row>
    <row r="745" spans="1:15" x14ac:dyDescent="0.25">
      <c r="A745" s="35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</row>
    <row r="746" spans="1:15" x14ac:dyDescent="0.25">
      <c r="A746" s="34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</row>
    <row r="747" spans="1:15" x14ac:dyDescent="0.25">
      <c r="A747" s="35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5">
      <c r="A748" s="34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</row>
    <row r="749" spans="1:15" x14ac:dyDescent="0.25">
      <c r="A749" s="35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</row>
    <row r="750" spans="1:15" x14ac:dyDescent="0.25">
      <c r="A750" s="34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</row>
    <row r="751" spans="1:15" x14ac:dyDescent="0.25">
      <c r="A751" s="35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</row>
    <row r="752" spans="1:15" x14ac:dyDescent="0.25">
      <c r="A752" s="34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</row>
    <row r="753" spans="1:15" x14ac:dyDescent="0.25">
      <c r="A753" s="35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</row>
    <row r="754" spans="1:15" x14ac:dyDescent="0.25">
      <c r="A754" s="34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</row>
    <row r="755" spans="1:15" x14ac:dyDescent="0.25">
      <c r="A755" s="35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</row>
    <row r="756" spans="1:15" x14ac:dyDescent="0.25">
      <c r="A756" s="34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</row>
    <row r="757" spans="1:15" x14ac:dyDescent="0.25">
      <c r="A757" s="35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5">
      <c r="A758" s="34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</row>
    <row r="759" spans="1:15" x14ac:dyDescent="0.25">
      <c r="A759" s="35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</row>
    <row r="760" spans="1:15" x14ac:dyDescent="0.25">
      <c r="A760" s="34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</row>
    <row r="761" spans="1:15" x14ac:dyDescent="0.25">
      <c r="A761" s="35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</row>
    <row r="762" spans="1:15" x14ac:dyDescent="0.25">
      <c r="A762" s="34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</row>
    <row r="763" spans="1:15" x14ac:dyDescent="0.25">
      <c r="A763" s="35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</row>
    <row r="764" spans="1:15" x14ac:dyDescent="0.25">
      <c r="A764" s="34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</row>
    <row r="765" spans="1:15" x14ac:dyDescent="0.25">
      <c r="A765" s="35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</row>
    <row r="766" spans="1:15" x14ac:dyDescent="0.25">
      <c r="A766" s="34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</row>
    <row r="767" spans="1:15" x14ac:dyDescent="0.25">
      <c r="A767" s="35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5">
      <c r="A768" s="34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</row>
    <row r="769" spans="1:15" x14ac:dyDescent="0.25">
      <c r="A769" s="35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</row>
    <row r="770" spans="1:15" x14ac:dyDescent="0.25">
      <c r="A770" s="34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</row>
    <row r="771" spans="1:15" x14ac:dyDescent="0.25">
      <c r="A771" s="35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</row>
    <row r="772" spans="1:15" x14ac:dyDescent="0.25">
      <c r="A772" s="34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</row>
    <row r="773" spans="1:15" x14ac:dyDescent="0.25">
      <c r="A773" s="35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</row>
    <row r="774" spans="1:15" x14ac:dyDescent="0.25">
      <c r="A774" s="34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</row>
    <row r="775" spans="1:15" x14ac:dyDescent="0.25">
      <c r="A775" s="35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</row>
    <row r="776" spans="1:15" x14ac:dyDescent="0.25">
      <c r="A776" s="34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</row>
    <row r="777" spans="1:15" x14ac:dyDescent="0.25">
      <c r="A777" s="35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5">
      <c r="A778" s="34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</row>
    <row r="779" spans="1:15" x14ac:dyDescent="0.25">
      <c r="A779" s="35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</row>
    <row r="780" spans="1:15" x14ac:dyDescent="0.25">
      <c r="A780" s="34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</row>
    <row r="781" spans="1:15" x14ac:dyDescent="0.25">
      <c r="A781" s="35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</row>
    <row r="782" spans="1:15" x14ac:dyDescent="0.25">
      <c r="A782" s="34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</row>
    <row r="783" spans="1:15" x14ac:dyDescent="0.25">
      <c r="A783" s="35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</row>
    <row r="784" spans="1:15" x14ac:dyDescent="0.25">
      <c r="A784" s="34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</row>
    <row r="785" spans="1:15" x14ac:dyDescent="0.25">
      <c r="A785" s="35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</row>
    <row r="786" spans="1:15" x14ac:dyDescent="0.25">
      <c r="A786" s="34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</row>
    <row r="787" spans="1:15" x14ac:dyDescent="0.25">
      <c r="A787" s="35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5">
      <c r="A788" s="34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</row>
    <row r="789" spans="1:15" x14ac:dyDescent="0.25">
      <c r="A789" s="35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</row>
    <row r="790" spans="1:15" x14ac:dyDescent="0.25">
      <c r="A790" s="34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</row>
    <row r="791" spans="1:15" x14ac:dyDescent="0.25">
      <c r="A791" s="35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</row>
    <row r="792" spans="1:15" x14ac:dyDescent="0.25">
      <c r="A792" s="34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</row>
    <row r="793" spans="1:15" x14ac:dyDescent="0.25">
      <c r="A793" s="35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</row>
    <row r="794" spans="1:15" x14ac:dyDescent="0.25">
      <c r="A794" s="34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</row>
    <row r="795" spans="1:15" x14ac:dyDescent="0.25">
      <c r="A795" s="35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</row>
    <row r="796" spans="1:15" x14ac:dyDescent="0.25">
      <c r="A796" s="34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</row>
    <row r="797" spans="1:15" x14ac:dyDescent="0.25">
      <c r="A797" s="35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5">
      <c r="A798" s="34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</row>
    <row r="799" spans="1:15" x14ac:dyDescent="0.25">
      <c r="A799" s="35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</row>
    <row r="800" spans="1:15" x14ac:dyDescent="0.25">
      <c r="A800" s="34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</row>
    <row r="801" spans="1:15" x14ac:dyDescent="0.25">
      <c r="A801" s="35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</row>
    <row r="802" spans="1:15" x14ac:dyDescent="0.25">
      <c r="A802" s="34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</row>
    <row r="803" spans="1:15" x14ac:dyDescent="0.25">
      <c r="A803" s="35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</row>
    <row r="804" spans="1:15" x14ac:dyDescent="0.25">
      <c r="A804" s="34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</row>
    <row r="805" spans="1:15" x14ac:dyDescent="0.25">
      <c r="A805" s="35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</row>
    <row r="806" spans="1:15" x14ac:dyDescent="0.25">
      <c r="A806" s="34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</row>
    <row r="807" spans="1:15" x14ac:dyDescent="0.25">
      <c r="A807" s="35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5">
      <c r="A808" s="34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</row>
    <row r="809" spans="1:15" x14ac:dyDescent="0.25">
      <c r="A809" s="35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</row>
    <row r="810" spans="1:15" x14ac:dyDescent="0.25">
      <c r="A810" s="34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</row>
    <row r="811" spans="1:15" x14ac:dyDescent="0.25">
      <c r="A811" s="35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</row>
    <row r="812" spans="1:15" x14ac:dyDescent="0.25">
      <c r="A812" s="34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</row>
    <row r="813" spans="1:15" x14ac:dyDescent="0.25">
      <c r="A813" s="35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</row>
    <row r="814" spans="1:15" x14ac:dyDescent="0.25">
      <c r="A814" s="34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</row>
    <row r="815" spans="1:15" x14ac:dyDescent="0.25">
      <c r="A815" s="35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</row>
    <row r="816" spans="1:15" x14ac:dyDescent="0.25">
      <c r="A816" s="34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</row>
    <row r="817" spans="1:15" x14ac:dyDescent="0.25">
      <c r="A817" s="35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5">
      <c r="A818" s="34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</row>
    <row r="819" spans="1:15" x14ac:dyDescent="0.25">
      <c r="A819" s="35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</row>
    <row r="820" spans="1:15" x14ac:dyDescent="0.25">
      <c r="A820" s="34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</row>
    <row r="821" spans="1:15" x14ac:dyDescent="0.25">
      <c r="A821" s="35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</row>
    <row r="822" spans="1:15" x14ac:dyDescent="0.25">
      <c r="A822" s="34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</row>
    <row r="823" spans="1:15" x14ac:dyDescent="0.25">
      <c r="A823" s="35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</row>
    <row r="824" spans="1:15" x14ac:dyDescent="0.25">
      <c r="A824" s="34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</row>
    <row r="825" spans="1:15" x14ac:dyDescent="0.25">
      <c r="A825" s="35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</row>
    <row r="826" spans="1:15" x14ac:dyDescent="0.25">
      <c r="A826" s="34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</row>
    <row r="827" spans="1:15" x14ac:dyDescent="0.25">
      <c r="A827" s="35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5">
      <c r="A828" s="34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</row>
    <row r="829" spans="1:15" x14ac:dyDescent="0.25">
      <c r="A829" s="35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</row>
    <row r="830" spans="1:15" x14ac:dyDescent="0.25">
      <c r="A830" s="34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</row>
    <row r="831" spans="1:15" x14ac:dyDescent="0.25">
      <c r="A831" s="35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</row>
    <row r="832" spans="1:15" x14ac:dyDescent="0.25">
      <c r="A832" s="34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</row>
    <row r="833" spans="1:15" x14ac:dyDescent="0.25">
      <c r="A833" s="35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</row>
    <row r="834" spans="1:15" x14ac:dyDescent="0.25">
      <c r="A834" s="34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</row>
    <row r="835" spans="1:15" x14ac:dyDescent="0.25">
      <c r="A835" s="35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</row>
    <row r="836" spans="1:15" x14ac:dyDescent="0.25">
      <c r="A836" s="34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</row>
    <row r="837" spans="1:15" x14ac:dyDescent="0.25">
      <c r="A837" s="35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</row>
    <row r="838" spans="1:15" x14ac:dyDescent="0.25">
      <c r="A838" s="34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</row>
    <row r="839" spans="1:15" x14ac:dyDescent="0.25">
      <c r="A839" s="35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</row>
    <row r="840" spans="1:15" x14ac:dyDescent="0.25">
      <c r="A840" s="34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</row>
    <row r="841" spans="1:15" x14ac:dyDescent="0.25">
      <c r="A841" s="35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</row>
    <row r="842" spans="1:15" x14ac:dyDescent="0.25">
      <c r="A842" s="34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</row>
    <row r="843" spans="1:15" x14ac:dyDescent="0.25">
      <c r="A843" s="35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</row>
    <row r="844" spans="1:15" x14ac:dyDescent="0.25">
      <c r="A844" s="34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</row>
    <row r="845" spans="1:15" x14ac:dyDescent="0.25">
      <c r="A845" s="35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</row>
    <row r="846" spans="1:15" x14ac:dyDescent="0.25">
      <c r="A846" s="34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</row>
    <row r="847" spans="1:15" x14ac:dyDescent="0.25">
      <c r="A847" s="35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5">
      <c r="A848" s="34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</row>
    <row r="849" spans="1:15" x14ac:dyDescent="0.25">
      <c r="A849" s="35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</row>
    <row r="850" spans="1:15" x14ac:dyDescent="0.25">
      <c r="A850" s="34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</row>
    <row r="851" spans="1:15" x14ac:dyDescent="0.25">
      <c r="A851" s="35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</row>
    <row r="852" spans="1:15" x14ac:dyDescent="0.25">
      <c r="A852" s="34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</row>
    <row r="853" spans="1:15" x14ac:dyDescent="0.25">
      <c r="A853" s="35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</row>
    <row r="854" spans="1:15" x14ac:dyDescent="0.25">
      <c r="A854" s="34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</row>
    <row r="855" spans="1:15" x14ac:dyDescent="0.25">
      <c r="A855" s="35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</row>
    <row r="856" spans="1:15" x14ac:dyDescent="0.25">
      <c r="A856" s="34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</row>
    <row r="857" spans="1:15" x14ac:dyDescent="0.25">
      <c r="A857" s="35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</row>
    <row r="858" spans="1:15" x14ac:dyDescent="0.25">
      <c r="A858" s="34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</row>
    <row r="859" spans="1:15" x14ac:dyDescent="0.25">
      <c r="A859" s="35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</row>
    <row r="860" spans="1:15" x14ac:dyDescent="0.25">
      <c r="A860" s="34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</row>
    <row r="861" spans="1:15" x14ac:dyDescent="0.25">
      <c r="A861" s="35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</row>
    <row r="862" spans="1:15" x14ac:dyDescent="0.25">
      <c r="A862" s="34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</row>
    <row r="863" spans="1:15" x14ac:dyDescent="0.25">
      <c r="A863" s="35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</row>
    <row r="864" spans="1:15" x14ac:dyDescent="0.25">
      <c r="A864" s="34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</row>
    <row r="865" spans="1:15" x14ac:dyDescent="0.25">
      <c r="A865" s="35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</row>
    <row r="866" spans="1:15" x14ac:dyDescent="0.25">
      <c r="A866" s="34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</row>
    <row r="867" spans="1:15" x14ac:dyDescent="0.25">
      <c r="A867" s="35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</row>
    <row r="868" spans="1:15" x14ac:dyDescent="0.25">
      <c r="A868" s="34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</row>
    <row r="869" spans="1:15" x14ac:dyDescent="0.25">
      <c r="A869" s="35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</row>
    <row r="870" spans="1:15" x14ac:dyDescent="0.25">
      <c r="A870" s="34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</row>
    <row r="871" spans="1:15" x14ac:dyDescent="0.25">
      <c r="A871" s="35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</row>
    <row r="872" spans="1:15" x14ac:dyDescent="0.25">
      <c r="A872" s="34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</row>
    <row r="873" spans="1:15" x14ac:dyDescent="0.25">
      <c r="A873" s="35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</row>
    <row r="874" spans="1:15" x14ac:dyDescent="0.25">
      <c r="A874" s="34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</row>
    <row r="875" spans="1:15" x14ac:dyDescent="0.25">
      <c r="A875" s="35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</row>
    <row r="876" spans="1:15" x14ac:dyDescent="0.25">
      <c r="A876" s="34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</row>
    <row r="877" spans="1:15" x14ac:dyDescent="0.25">
      <c r="A877" s="35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</row>
    <row r="878" spans="1:15" x14ac:dyDescent="0.25">
      <c r="A878" s="34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</row>
    <row r="879" spans="1:15" x14ac:dyDescent="0.25">
      <c r="A879" s="35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</row>
    <row r="880" spans="1:15" x14ac:dyDescent="0.25">
      <c r="A880" s="34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</row>
    <row r="881" spans="1:15" x14ac:dyDescent="0.25">
      <c r="A881" s="35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</row>
    <row r="882" spans="1:15" x14ac:dyDescent="0.25">
      <c r="A882" s="34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</row>
    <row r="883" spans="1:15" x14ac:dyDescent="0.25">
      <c r="A883" s="35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</row>
    <row r="884" spans="1:15" x14ac:dyDescent="0.25">
      <c r="A884" s="34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</row>
    <row r="885" spans="1:15" x14ac:dyDescent="0.25">
      <c r="A885" s="35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</row>
    <row r="886" spans="1:15" x14ac:dyDescent="0.25">
      <c r="A886" s="34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</row>
    <row r="887" spans="1:15" x14ac:dyDescent="0.25">
      <c r="A887" s="35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</row>
    <row r="888" spans="1:15" x14ac:dyDescent="0.25">
      <c r="A888" s="34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</row>
    <row r="889" spans="1:15" x14ac:dyDescent="0.25">
      <c r="A889" s="35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</row>
    <row r="890" spans="1:15" x14ac:dyDescent="0.25">
      <c r="A890" s="34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</row>
    <row r="891" spans="1:15" x14ac:dyDescent="0.25">
      <c r="A891" s="35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</row>
    <row r="892" spans="1:15" x14ac:dyDescent="0.25">
      <c r="A892" s="34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</row>
    <row r="893" spans="1:15" x14ac:dyDescent="0.25">
      <c r="A893" s="35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</row>
    <row r="894" spans="1:15" x14ac:dyDescent="0.25">
      <c r="A894" s="34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</row>
    <row r="895" spans="1:15" x14ac:dyDescent="0.25">
      <c r="A895" s="35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</row>
    <row r="896" spans="1:15" x14ac:dyDescent="0.25">
      <c r="A896" s="34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</row>
    <row r="897" spans="1:15" x14ac:dyDescent="0.25">
      <c r="A897" s="35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</row>
    <row r="898" spans="1:15" x14ac:dyDescent="0.25">
      <c r="A898" s="34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</row>
    <row r="899" spans="1:15" x14ac:dyDescent="0.25">
      <c r="A899" s="35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</row>
    <row r="900" spans="1:15" x14ac:dyDescent="0.25">
      <c r="A900" s="34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</row>
    <row r="901" spans="1:15" x14ac:dyDescent="0.25">
      <c r="A901" s="35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</row>
    <row r="902" spans="1:15" x14ac:dyDescent="0.25">
      <c r="A902" s="34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</row>
    <row r="903" spans="1:15" x14ac:dyDescent="0.25">
      <c r="A903" s="35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</row>
    <row r="904" spans="1:15" x14ac:dyDescent="0.25">
      <c r="A904" s="34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</row>
    <row r="905" spans="1:15" x14ac:dyDescent="0.25">
      <c r="A905" s="35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</row>
    <row r="906" spans="1:15" x14ac:dyDescent="0.25">
      <c r="A906" s="34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</row>
    <row r="907" spans="1:15" x14ac:dyDescent="0.25">
      <c r="A907" s="35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</row>
    <row r="908" spans="1:15" x14ac:dyDescent="0.25">
      <c r="A908" s="34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</row>
    <row r="909" spans="1:15" x14ac:dyDescent="0.25">
      <c r="A909" s="35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</row>
    <row r="910" spans="1:15" x14ac:dyDescent="0.25">
      <c r="A910" s="34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</row>
    <row r="911" spans="1:15" x14ac:dyDescent="0.25">
      <c r="A911" s="35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</row>
    <row r="912" spans="1:15" x14ac:dyDescent="0.25">
      <c r="A912" s="34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</row>
    <row r="913" spans="1:15" x14ac:dyDescent="0.25">
      <c r="A913" s="35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</row>
    <row r="914" spans="1:15" x14ac:dyDescent="0.25">
      <c r="A914" s="34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</row>
    <row r="915" spans="1:15" x14ac:dyDescent="0.25">
      <c r="A915" s="35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</row>
    <row r="916" spans="1:15" x14ac:dyDescent="0.25">
      <c r="A916" s="34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</row>
    <row r="917" spans="1:15" x14ac:dyDescent="0.25">
      <c r="A917" s="35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</row>
    <row r="918" spans="1:15" x14ac:dyDescent="0.25">
      <c r="A918" s="34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</row>
    <row r="919" spans="1:15" x14ac:dyDescent="0.25">
      <c r="A919" s="35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</row>
    <row r="920" spans="1:15" x14ac:dyDescent="0.25">
      <c r="A920" s="34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</row>
    <row r="921" spans="1:15" x14ac:dyDescent="0.25">
      <c r="A921" s="35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</row>
    <row r="922" spans="1:15" x14ac:dyDescent="0.25">
      <c r="A922" s="34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</row>
    <row r="923" spans="1:15" x14ac:dyDescent="0.25">
      <c r="A923" s="35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</row>
    <row r="924" spans="1:15" x14ac:dyDescent="0.25">
      <c r="A924" s="34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</row>
    <row r="925" spans="1:15" x14ac:dyDescent="0.25">
      <c r="A925" s="35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</row>
    <row r="926" spans="1:15" x14ac:dyDescent="0.25">
      <c r="A926" s="34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</row>
    <row r="927" spans="1:15" x14ac:dyDescent="0.25">
      <c r="A927" s="35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</row>
    <row r="928" spans="1:15" x14ac:dyDescent="0.25">
      <c r="A928" s="34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</row>
    <row r="929" spans="1:15" x14ac:dyDescent="0.25">
      <c r="A929" s="35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</row>
    <row r="930" spans="1:15" x14ac:dyDescent="0.25">
      <c r="A930" s="34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</row>
    <row r="931" spans="1:15" x14ac:dyDescent="0.25">
      <c r="A931" s="35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</row>
    <row r="932" spans="1:15" x14ac:dyDescent="0.25">
      <c r="A932" s="34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</row>
    <row r="933" spans="1:15" x14ac:dyDescent="0.25">
      <c r="A933" s="35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</row>
    <row r="934" spans="1:15" x14ac:dyDescent="0.25">
      <c r="A934" s="34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</row>
    <row r="935" spans="1:15" x14ac:dyDescent="0.25">
      <c r="A935" s="35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</row>
    <row r="936" spans="1:15" x14ac:dyDescent="0.25">
      <c r="A936" s="34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</row>
    <row r="937" spans="1:15" x14ac:dyDescent="0.25">
      <c r="A937" s="35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</row>
    <row r="938" spans="1:15" x14ac:dyDescent="0.25">
      <c r="A938" s="34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</row>
    <row r="939" spans="1:15" x14ac:dyDescent="0.25">
      <c r="A939" s="35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</row>
    <row r="940" spans="1:15" x14ac:dyDescent="0.25">
      <c r="A940" s="34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</row>
    <row r="941" spans="1:15" x14ac:dyDescent="0.25">
      <c r="A941" s="35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</row>
    <row r="942" spans="1:15" x14ac:dyDescent="0.25">
      <c r="A942" s="34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</row>
    <row r="943" spans="1:15" x14ac:dyDescent="0.25">
      <c r="A943" s="35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</row>
    <row r="944" spans="1:15" x14ac:dyDescent="0.25">
      <c r="A944" s="34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</row>
    <row r="945" spans="1:15" x14ac:dyDescent="0.25">
      <c r="A945" s="35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</row>
    <row r="946" spans="1:15" x14ac:dyDescent="0.25">
      <c r="A946" s="34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</row>
    <row r="947" spans="1:15" x14ac:dyDescent="0.25">
      <c r="A947" s="35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</row>
    <row r="948" spans="1:15" x14ac:dyDescent="0.25">
      <c r="A948" s="34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</row>
    <row r="949" spans="1:15" x14ac:dyDescent="0.25">
      <c r="A949" s="35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</row>
    <row r="950" spans="1:15" x14ac:dyDescent="0.25">
      <c r="A950" s="34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</row>
    <row r="951" spans="1:15" x14ac:dyDescent="0.25">
      <c r="A951" s="35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</row>
    <row r="952" spans="1:15" x14ac:dyDescent="0.25">
      <c r="A952" s="34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</row>
    <row r="953" spans="1:15" x14ac:dyDescent="0.25">
      <c r="A953" s="35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</row>
    <row r="954" spans="1:15" x14ac:dyDescent="0.25">
      <c r="A954" s="34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</row>
    <row r="955" spans="1:15" x14ac:dyDescent="0.25">
      <c r="A955" s="35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</row>
    <row r="956" spans="1:15" x14ac:dyDescent="0.25">
      <c r="A956" s="34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</row>
    <row r="957" spans="1:15" x14ac:dyDescent="0.25">
      <c r="A957" s="35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</row>
    <row r="958" spans="1:15" x14ac:dyDescent="0.25">
      <c r="A958" s="34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</row>
    <row r="959" spans="1:15" x14ac:dyDescent="0.25">
      <c r="A959" s="35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</row>
    <row r="960" spans="1:15" x14ac:dyDescent="0.25">
      <c r="A960" s="34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</row>
    <row r="961" spans="1:15" x14ac:dyDescent="0.25">
      <c r="A961" s="35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</row>
    <row r="962" spans="1:15" x14ac:dyDescent="0.25">
      <c r="A962" s="34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</row>
    <row r="963" spans="1:15" x14ac:dyDescent="0.25">
      <c r="A963" s="35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</row>
    <row r="964" spans="1:15" x14ac:dyDescent="0.25">
      <c r="A964" s="34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</row>
    <row r="965" spans="1:15" x14ac:dyDescent="0.25">
      <c r="A965" s="35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</row>
    <row r="966" spans="1:15" x14ac:dyDescent="0.25">
      <c r="A966" s="34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</row>
    <row r="967" spans="1:15" x14ac:dyDescent="0.25">
      <c r="A967" s="35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</row>
    <row r="968" spans="1:15" x14ac:dyDescent="0.25">
      <c r="A968" s="34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</row>
    <row r="969" spans="1:15" x14ac:dyDescent="0.25">
      <c r="A969" s="35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</row>
    <row r="970" spans="1:15" x14ac:dyDescent="0.25">
      <c r="A970" s="34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</row>
    <row r="971" spans="1:15" x14ac:dyDescent="0.25">
      <c r="A971" s="35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</row>
    <row r="972" spans="1:15" x14ac:dyDescent="0.25">
      <c r="A972" s="34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</row>
    <row r="973" spans="1:15" x14ac:dyDescent="0.25">
      <c r="A973" s="35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</row>
    <row r="974" spans="1:15" x14ac:dyDescent="0.25">
      <c r="A974" s="34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</row>
    <row r="975" spans="1:15" x14ac:dyDescent="0.25">
      <c r="A975" s="35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</row>
    <row r="976" spans="1:15" x14ac:dyDescent="0.25">
      <c r="A976" s="34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</row>
    <row r="977" spans="1:15" x14ac:dyDescent="0.25">
      <c r="A977" s="35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</row>
    <row r="978" spans="1:15" x14ac:dyDescent="0.25">
      <c r="A978" s="34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</row>
    <row r="979" spans="1:15" x14ac:dyDescent="0.25">
      <c r="A979" s="35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</row>
    <row r="980" spans="1:15" x14ac:dyDescent="0.25">
      <c r="A980" s="34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</row>
    <row r="981" spans="1:15" x14ac:dyDescent="0.25">
      <c r="A981" s="35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</row>
    <row r="982" spans="1:15" x14ac:dyDescent="0.25">
      <c r="A982" s="34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</row>
    <row r="983" spans="1:15" x14ac:dyDescent="0.25">
      <c r="A983" s="35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</row>
    <row r="984" spans="1:15" x14ac:dyDescent="0.25">
      <c r="A984" s="34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</row>
    <row r="985" spans="1:15" x14ac:dyDescent="0.25">
      <c r="A985" s="35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</row>
    <row r="986" spans="1:15" x14ac:dyDescent="0.25">
      <c r="A986" s="34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</row>
    <row r="987" spans="1:15" x14ac:dyDescent="0.25">
      <c r="A987" s="35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</row>
    <row r="988" spans="1:15" x14ac:dyDescent="0.25">
      <c r="A988" s="34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</row>
    <row r="989" spans="1:15" x14ac:dyDescent="0.25">
      <c r="A989" s="35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</row>
    <row r="990" spans="1:15" x14ac:dyDescent="0.25">
      <c r="A990" s="34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</row>
    <row r="991" spans="1:15" x14ac:dyDescent="0.25">
      <c r="A991" s="35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</row>
    <row r="992" spans="1:15" x14ac:dyDescent="0.25">
      <c r="A992" s="34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</row>
    <row r="993" spans="1:15" x14ac:dyDescent="0.25">
      <c r="A993" s="35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</row>
    <row r="994" spans="1:15" x14ac:dyDescent="0.25">
      <c r="A994" s="34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</row>
    <row r="995" spans="1:15" x14ac:dyDescent="0.25">
      <c r="A995" s="35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</row>
    <row r="996" spans="1:15" x14ac:dyDescent="0.25">
      <c r="A996" s="34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</row>
    <row r="997" spans="1:15" x14ac:dyDescent="0.25">
      <c r="A997" s="35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</row>
    <row r="998" spans="1:15" x14ac:dyDescent="0.25">
      <c r="A998" s="34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</row>
    <row r="999" spans="1:15" x14ac:dyDescent="0.25">
      <c r="A999" s="35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</row>
    <row r="1000" spans="1:15" x14ac:dyDescent="0.25">
      <c r="A1000" s="34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</row>
    <row r="1001" spans="1:15" x14ac:dyDescent="0.25">
      <c r="A1001" s="35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</row>
    <row r="1002" spans="1:15" x14ac:dyDescent="0.25">
      <c r="A1002" s="34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</row>
    <row r="1003" spans="1:15" x14ac:dyDescent="0.25">
      <c r="A1003" s="35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</row>
    <row r="1004" spans="1:15" x14ac:dyDescent="0.25">
      <c r="A1004" s="34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</row>
    <row r="1005" spans="1:15" x14ac:dyDescent="0.25">
      <c r="A1005" s="35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</row>
    <row r="1006" spans="1:15" x14ac:dyDescent="0.25">
      <c r="A1006" s="34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</row>
    <row r="1007" spans="1:15" x14ac:dyDescent="0.25">
      <c r="A1007" s="35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</row>
    <row r="1008" spans="1:15" x14ac:dyDescent="0.25">
      <c r="A1008" s="34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</row>
    <row r="1009" spans="1:15" x14ac:dyDescent="0.25">
      <c r="A1009" s="35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</row>
    <row r="1010" spans="1:15" x14ac:dyDescent="0.25">
      <c r="A1010" s="34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</row>
    <row r="1011" spans="1:15" x14ac:dyDescent="0.25">
      <c r="A1011" s="35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</row>
    <row r="1012" spans="1:15" x14ac:dyDescent="0.25">
      <c r="A1012" s="34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</row>
    <row r="1013" spans="1:15" x14ac:dyDescent="0.25">
      <c r="A1013" s="35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</row>
    <row r="1014" spans="1:15" x14ac:dyDescent="0.25">
      <c r="A1014" s="34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</row>
    <row r="1015" spans="1:15" x14ac:dyDescent="0.25">
      <c r="A1015" s="35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</row>
    <row r="1016" spans="1:15" x14ac:dyDescent="0.25">
      <c r="A1016" s="34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</row>
    <row r="1017" spans="1:15" x14ac:dyDescent="0.25">
      <c r="A1017" s="35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</row>
    <row r="1018" spans="1:15" x14ac:dyDescent="0.25">
      <c r="A1018" s="34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</row>
    <row r="1019" spans="1:15" x14ac:dyDescent="0.25">
      <c r="A1019" s="35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</row>
    <row r="1020" spans="1:15" x14ac:dyDescent="0.25">
      <c r="A1020" s="34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</row>
    <row r="1021" spans="1:15" x14ac:dyDescent="0.25">
      <c r="A1021" s="35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</row>
    <row r="1022" spans="1:15" x14ac:dyDescent="0.25">
      <c r="A1022" s="34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</row>
    <row r="1023" spans="1:15" x14ac:dyDescent="0.25">
      <c r="A1023" s="35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</row>
    <row r="1024" spans="1:15" x14ac:dyDescent="0.25">
      <c r="A1024" s="34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</row>
    <row r="1025" spans="1:15" x14ac:dyDescent="0.25">
      <c r="A1025" s="35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</row>
    <row r="1026" spans="1:15" x14ac:dyDescent="0.25">
      <c r="A1026" s="34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</row>
    <row r="1027" spans="1:15" x14ac:dyDescent="0.25">
      <c r="A1027" s="35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</row>
    <row r="1028" spans="1:15" x14ac:dyDescent="0.25">
      <c r="A1028" s="34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</row>
    <row r="1029" spans="1:15" x14ac:dyDescent="0.25">
      <c r="A1029" s="35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</row>
    <row r="1030" spans="1:15" x14ac:dyDescent="0.25">
      <c r="A1030" s="34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</row>
    <row r="1031" spans="1:15" x14ac:dyDescent="0.25">
      <c r="A1031" s="35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</row>
    <row r="1032" spans="1:15" x14ac:dyDescent="0.25">
      <c r="A1032" s="34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</row>
    <row r="1033" spans="1:15" x14ac:dyDescent="0.25">
      <c r="A1033" s="35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</row>
    <row r="1034" spans="1:15" x14ac:dyDescent="0.25">
      <c r="A1034" s="34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</row>
    <row r="1035" spans="1:15" x14ac:dyDescent="0.25">
      <c r="A1035" s="35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</row>
    <row r="1036" spans="1:15" x14ac:dyDescent="0.25">
      <c r="A1036" s="34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</row>
    <row r="1037" spans="1:15" x14ac:dyDescent="0.25">
      <c r="A1037" s="35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</row>
    <row r="1038" spans="1:15" x14ac:dyDescent="0.25">
      <c r="A1038" s="34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</row>
    <row r="1039" spans="1:15" x14ac:dyDescent="0.25">
      <c r="A1039" s="35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</row>
    <row r="1040" spans="1:15" x14ac:dyDescent="0.25">
      <c r="A1040" s="34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</row>
    <row r="1041" spans="1:15" x14ac:dyDescent="0.25">
      <c r="A1041" s="35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</row>
    <row r="1042" spans="1:15" x14ac:dyDescent="0.25">
      <c r="A1042" s="34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</row>
    <row r="1043" spans="1:15" x14ac:dyDescent="0.25">
      <c r="A1043" s="35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</row>
    <row r="1044" spans="1:15" x14ac:dyDescent="0.25">
      <c r="A1044" s="34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</row>
    <row r="1045" spans="1:15" x14ac:dyDescent="0.25">
      <c r="A1045" s="35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</row>
    <row r="1046" spans="1:15" x14ac:dyDescent="0.25">
      <c r="A1046" s="34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</row>
    <row r="1047" spans="1:15" x14ac:dyDescent="0.25">
      <c r="A1047" s="35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</row>
    <row r="1048" spans="1:15" x14ac:dyDescent="0.25">
      <c r="A1048" s="34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</row>
    <row r="1049" spans="1:15" x14ac:dyDescent="0.25">
      <c r="A1049" s="35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</row>
    <row r="1050" spans="1:15" x14ac:dyDescent="0.25">
      <c r="A1050" s="34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</row>
    <row r="1051" spans="1:15" x14ac:dyDescent="0.25">
      <c r="A1051" s="35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</row>
    <row r="1052" spans="1:15" x14ac:dyDescent="0.25">
      <c r="A1052" s="34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</row>
    <row r="1053" spans="1:15" x14ac:dyDescent="0.25">
      <c r="A1053" s="35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</row>
    <row r="1054" spans="1:15" x14ac:dyDescent="0.25">
      <c r="A1054" s="34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</row>
    <row r="1055" spans="1:15" x14ac:dyDescent="0.25">
      <c r="A1055" s="35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</row>
    <row r="1056" spans="1:15" x14ac:dyDescent="0.25">
      <c r="A1056" s="34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</row>
    <row r="1057" spans="1:15" x14ac:dyDescent="0.25">
      <c r="A1057" s="35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</row>
    <row r="1058" spans="1:15" x14ac:dyDescent="0.25">
      <c r="A1058" s="34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</row>
    <row r="1059" spans="1:15" x14ac:dyDescent="0.25">
      <c r="A1059" s="35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</row>
    <row r="1060" spans="1:15" x14ac:dyDescent="0.25">
      <c r="A1060" s="34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</row>
    <row r="1061" spans="1:15" x14ac:dyDescent="0.25">
      <c r="A1061" s="35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</row>
    <row r="1062" spans="1:15" x14ac:dyDescent="0.25">
      <c r="A1062" s="34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</row>
    <row r="1063" spans="1:15" x14ac:dyDescent="0.25">
      <c r="A1063" s="35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</row>
    <row r="1064" spans="1:15" x14ac:dyDescent="0.25">
      <c r="A1064" s="34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</row>
    <row r="1065" spans="1:15" x14ac:dyDescent="0.25">
      <c r="A1065" s="35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</row>
    <row r="1066" spans="1:15" x14ac:dyDescent="0.25">
      <c r="A1066" s="34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</row>
    <row r="1067" spans="1:15" x14ac:dyDescent="0.25">
      <c r="A1067" s="35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</row>
    <row r="1068" spans="1:15" x14ac:dyDescent="0.25">
      <c r="A1068" s="34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</row>
    <row r="1069" spans="1:15" x14ac:dyDescent="0.25">
      <c r="A1069" s="35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</row>
    <row r="1070" spans="1:15" x14ac:dyDescent="0.25">
      <c r="A1070" s="34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</row>
    <row r="1071" spans="1:15" x14ac:dyDescent="0.25">
      <c r="A1071" s="35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</row>
    <row r="1072" spans="1:15" x14ac:dyDescent="0.25">
      <c r="A1072" s="34"/>
      <c r="B1072" s="27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</row>
    <row r="1073" spans="1:15" x14ac:dyDescent="0.25">
      <c r="A1073" s="35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</row>
    <row r="1074" spans="1:15" x14ac:dyDescent="0.25">
      <c r="A1074" s="34"/>
      <c r="B1074" s="27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</row>
    <row r="1075" spans="1:15" x14ac:dyDescent="0.25">
      <c r="A1075" s="35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</row>
    <row r="1076" spans="1:15" x14ac:dyDescent="0.25">
      <c r="A1076" s="34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</row>
    <row r="1077" spans="1:15" x14ac:dyDescent="0.25">
      <c r="A1077" s="35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</row>
    <row r="1078" spans="1:15" x14ac:dyDescent="0.25">
      <c r="A1078" s="34"/>
      <c r="B1078" s="27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</row>
    <row r="1079" spans="1:15" x14ac:dyDescent="0.25">
      <c r="A1079" s="35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</row>
    <row r="1080" spans="1:15" x14ac:dyDescent="0.25">
      <c r="A1080" s="34"/>
      <c r="B1080" s="27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</row>
    <row r="1081" spans="1:15" x14ac:dyDescent="0.25">
      <c r="A1081" s="35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</row>
    <row r="1082" spans="1:15" x14ac:dyDescent="0.25">
      <c r="A1082" s="34"/>
      <c r="B1082" s="27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</row>
    <row r="1083" spans="1:15" x14ac:dyDescent="0.25">
      <c r="A1083" s="35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</row>
    <row r="1084" spans="1:15" x14ac:dyDescent="0.25">
      <c r="A1084" s="34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</row>
    <row r="1085" spans="1:15" x14ac:dyDescent="0.25">
      <c r="A1085" s="35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</row>
    <row r="1086" spans="1:15" x14ac:dyDescent="0.25">
      <c r="A1086" s="34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</row>
    <row r="1087" spans="1:15" x14ac:dyDescent="0.25">
      <c r="A1087" s="35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</row>
    <row r="1088" spans="1:15" x14ac:dyDescent="0.25">
      <c r="A1088" s="34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</row>
    <row r="1089" spans="1:15" x14ac:dyDescent="0.25">
      <c r="A1089" s="35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</row>
    <row r="1090" spans="1:15" x14ac:dyDescent="0.25">
      <c r="A1090" s="34"/>
      <c r="B1090" s="27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</row>
    <row r="1091" spans="1:15" x14ac:dyDescent="0.25">
      <c r="A1091" s="35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</row>
    <row r="1092" spans="1:15" x14ac:dyDescent="0.25">
      <c r="A1092" s="34"/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</row>
    <row r="1093" spans="1:15" x14ac:dyDescent="0.25">
      <c r="A1093" s="35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</row>
    <row r="1094" spans="1:15" x14ac:dyDescent="0.25">
      <c r="A1094" s="34"/>
      <c r="B1094" s="27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</row>
    <row r="1095" spans="1:15" x14ac:dyDescent="0.25">
      <c r="A1095" s="35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</row>
    <row r="1096" spans="1:15" x14ac:dyDescent="0.25">
      <c r="A1096" s="34"/>
      <c r="B1096" s="27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</row>
    <row r="1097" spans="1:15" x14ac:dyDescent="0.25">
      <c r="A1097" s="35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</row>
    <row r="1098" spans="1:15" x14ac:dyDescent="0.25">
      <c r="A1098" s="34"/>
      <c r="B1098" s="27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</row>
    <row r="1099" spans="1:15" x14ac:dyDescent="0.25">
      <c r="A1099" s="35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</row>
    <row r="1100" spans="1:15" x14ac:dyDescent="0.25">
      <c r="A1100" s="34"/>
      <c r="B1100" s="27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</row>
    <row r="1101" spans="1:15" x14ac:dyDescent="0.25">
      <c r="A1101" s="35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</row>
    <row r="1102" spans="1:15" x14ac:dyDescent="0.25">
      <c r="A1102" s="34"/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</row>
    <row r="1103" spans="1:15" x14ac:dyDescent="0.25">
      <c r="A1103" s="35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</row>
    <row r="1104" spans="1:15" x14ac:dyDescent="0.25">
      <c r="A1104" s="34"/>
      <c r="B1104" s="27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</row>
    <row r="1105" spans="1:15" x14ac:dyDescent="0.25">
      <c r="A1105" s="35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</row>
    <row r="1106" spans="1:15" x14ac:dyDescent="0.25">
      <c r="A1106" s="34"/>
      <c r="B1106" s="27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</row>
    <row r="1107" spans="1:15" x14ac:dyDescent="0.25">
      <c r="A1107" s="35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</row>
    <row r="1108" spans="1:15" x14ac:dyDescent="0.25">
      <c r="A1108" s="34"/>
      <c r="B1108" s="27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</row>
    <row r="1109" spans="1:15" x14ac:dyDescent="0.25">
      <c r="A1109" s="35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</row>
    <row r="1110" spans="1:15" x14ac:dyDescent="0.25">
      <c r="A1110" s="34"/>
      <c r="B1110" s="27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</row>
    <row r="1111" spans="1:15" x14ac:dyDescent="0.25">
      <c r="A1111" s="35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</row>
    <row r="1112" spans="1:15" x14ac:dyDescent="0.25">
      <c r="A1112" s="34"/>
      <c r="B1112" s="27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</row>
    <row r="1113" spans="1:15" x14ac:dyDescent="0.25">
      <c r="A1113" s="35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</row>
    <row r="1114" spans="1:15" x14ac:dyDescent="0.25">
      <c r="A1114" s="34"/>
      <c r="B1114" s="27"/>
      <c r="C1114" s="27"/>
      <c r="D1114" s="27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</row>
    <row r="1115" spans="1:15" x14ac:dyDescent="0.25">
      <c r="A1115" s="35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</row>
    <row r="1116" spans="1:15" x14ac:dyDescent="0.25">
      <c r="A1116" s="34"/>
      <c r="B1116" s="27"/>
      <c r="C1116" s="27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</row>
    <row r="1117" spans="1:15" x14ac:dyDescent="0.25">
      <c r="A1117" s="35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</row>
    <row r="1118" spans="1:15" x14ac:dyDescent="0.25">
      <c r="A1118" s="34"/>
      <c r="B1118" s="27"/>
      <c r="C1118" s="27"/>
      <c r="D1118" s="27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</row>
    <row r="1119" spans="1:15" x14ac:dyDescent="0.25">
      <c r="A1119" s="35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</row>
    <row r="1120" spans="1:15" x14ac:dyDescent="0.25">
      <c r="A1120" s="34"/>
      <c r="B1120" s="27"/>
      <c r="C1120" s="27"/>
      <c r="D1120" s="27"/>
      <c r="E1120" s="27"/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</row>
    <row r="1121" spans="1:15" x14ac:dyDescent="0.25">
      <c r="A1121" s="35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</row>
    <row r="1122" spans="1:15" x14ac:dyDescent="0.25">
      <c r="A1122" s="34"/>
      <c r="B1122" s="27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</row>
    <row r="1123" spans="1:15" x14ac:dyDescent="0.25">
      <c r="A1123" s="35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</row>
    <row r="1124" spans="1:15" x14ac:dyDescent="0.25">
      <c r="A1124" s="34"/>
      <c r="B1124" s="27"/>
      <c r="C1124" s="27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</row>
    <row r="1125" spans="1:15" x14ac:dyDescent="0.25">
      <c r="A1125" s="35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</row>
    <row r="1126" spans="1:15" x14ac:dyDescent="0.25">
      <c r="A1126" s="34"/>
      <c r="B1126" s="27"/>
      <c r="C1126" s="27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</row>
    <row r="1127" spans="1:15" x14ac:dyDescent="0.25">
      <c r="A1127" s="35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</row>
    <row r="1128" spans="1:15" x14ac:dyDescent="0.25">
      <c r="A1128" s="34"/>
      <c r="B1128" s="27"/>
      <c r="C1128" s="27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</row>
    <row r="1129" spans="1:15" x14ac:dyDescent="0.25">
      <c r="A1129" s="35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</row>
    <row r="1130" spans="1:15" x14ac:dyDescent="0.25">
      <c r="A1130" s="34"/>
      <c r="B1130" s="27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</row>
    <row r="1131" spans="1:15" x14ac:dyDescent="0.25">
      <c r="A1131" s="35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</row>
    <row r="1132" spans="1:15" x14ac:dyDescent="0.25">
      <c r="A1132" s="34"/>
      <c r="B1132" s="27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</row>
    <row r="1133" spans="1:15" x14ac:dyDescent="0.25">
      <c r="A1133" s="35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</row>
    <row r="1134" spans="1:15" x14ac:dyDescent="0.25">
      <c r="A1134" s="34"/>
      <c r="B1134" s="27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</row>
    <row r="1135" spans="1:15" x14ac:dyDescent="0.25">
      <c r="A1135" s="35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</row>
    <row r="1136" spans="1:15" x14ac:dyDescent="0.25">
      <c r="A1136" s="34"/>
      <c r="B1136" s="27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</row>
    <row r="1137" spans="1:15" x14ac:dyDescent="0.25">
      <c r="A1137" s="35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</row>
    <row r="1138" spans="1:15" x14ac:dyDescent="0.25">
      <c r="A1138" s="34"/>
      <c r="B1138" s="27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</row>
    <row r="1139" spans="1:15" x14ac:dyDescent="0.25">
      <c r="A1139" s="35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</row>
    <row r="1140" spans="1:15" x14ac:dyDescent="0.25">
      <c r="A1140" s="34"/>
      <c r="B1140" s="27"/>
      <c r="C1140" s="27"/>
      <c r="D1140" s="27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</row>
    <row r="1141" spans="1:15" x14ac:dyDescent="0.25">
      <c r="A1141" s="35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</row>
    <row r="1142" spans="1:15" x14ac:dyDescent="0.25">
      <c r="A1142" s="34"/>
      <c r="B1142" s="27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</row>
    <row r="1143" spans="1:15" x14ac:dyDescent="0.25">
      <c r="A1143" s="35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</row>
    <row r="1144" spans="1:15" x14ac:dyDescent="0.25">
      <c r="A1144" s="34"/>
      <c r="B1144" s="27"/>
      <c r="C1144" s="27"/>
      <c r="D1144" s="27"/>
      <c r="E1144" s="27"/>
      <c r="F1144" s="27"/>
      <c r="G1144" s="27"/>
      <c r="H1144" s="27"/>
      <c r="I1144" s="27"/>
      <c r="J1144" s="27"/>
      <c r="K1144" s="27"/>
      <c r="L1144" s="27"/>
      <c r="M1144" s="27"/>
      <c r="N1144" s="27"/>
      <c r="O1144" s="27"/>
    </row>
    <row r="1145" spans="1:15" x14ac:dyDescent="0.25">
      <c r="A1145" s="35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</row>
    <row r="1146" spans="1:15" x14ac:dyDescent="0.25">
      <c r="A1146" s="34"/>
      <c r="B1146" s="27"/>
      <c r="C1146" s="27"/>
      <c r="D1146" s="27"/>
      <c r="E1146" s="27"/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</row>
    <row r="1147" spans="1:15" x14ac:dyDescent="0.25">
      <c r="A1147" s="35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</row>
    <row r="1148" spans="1:15" x14ac:dyDescent="0.25">
      <c r="A1148" s="34"/>
      <c r="B1148" s="27"/>
      <c r="C1148" s="27"/>
      <c r="D1148" s="27"/>
      <c r="E1148" s="27"/>
      <c r="F1148" s="27"/>
      <c r="G1148" s="27"/>
      <c r="H1148" s="27"/>
      <c r="I1148" s="27"/>
      <c r="J1148" s="27"/>
      <c r="K1148" s="27"/>
      <c r="L1148" s="27"/>
      <c r="M1148" s="27"/>
      <c r="N1148" s="27"/>
      <c r="O1148" s="27"/>
    </row>
    <row r="1149" spans="1:15" x14ac:dyDescent="0.25">
      <c r="A1149" s="35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</row>
    <row r="1150" spans="1:15" x14ac:dyDescent="0.25">
      <c r="A1150" s="34"/>
      <c r="B1150" s="27"/>
      <c r="C1150" s="27"/>
      <c r="D1150" s="27"/>
      <c r="E1150" s="27"/>
      <c r="F1150" s="27"/>
      <c r="G1150" s="27"/>
      <c r="H1150" s="27"/>
      <c r="I1150" s="27"/>
      <c r="J1150" s="27"/>
      <c r="K1150" s="27"/>
      <c r="L1150" s="27"/>
      <c r="M1150" s="27"/>
      <c r="N1150" s="27"/>
      <c r="O1150" s="27"/>
    </row>
    <row r="1151" spans="1:15" x14ac:dyDescent="0.25">
      <c r="A1151" s="35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</row>
    <row r="1152" spans="1:15" x14ac:dyDescent="0.25">
      <c r="A1152" s="34"/>
      <c r="B1152" s="27"/>
      <c r="C1152" s="27"/>
      <c r="D1152" s="27"/>
      <c r="E1152" s="27"/>
      <c r="F1152" s="27"/>
      <c r="G1152" s="27"/>
      <c r="H1152" s="27"/>
      <c r="I1152" s="27"/>
      <c r="J1152" s="27"/>
      <c r="K1152" s="27"/>
      <c r="L1152" s="27"/>
      <c r="M1152" s="27"/>
      <c r="N1152" s="27"/>
      <c r="O1152" s="27"/>
    </row>
    <row r="1153" spans="1:15" x14ac:dyDescent="0.25">
      <c r="A1153" s="35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</row>
    <row r="1154" spans="1:15" x14ac:dyDescent="0.25">
      <c r="A1154" s="34"/>
      <c r="B1154" s="27"/>
      <c r="C1154" s="27"/>
      <c r="D1154" s="27"/>
      <c r="E1154" s="27"/>
      <c r="F1154" s="27"/>
      <c r="G1154" s="27"/>
      <c r="H1154" s="27"/>
      <c r="I1154" s="27"/>
      <c r="J1154" s="27"/>
      <c r="K1154" s="27"/>
      <c r="L1154" s="27"/>
      <c r="M1154" s="27"/>
      <c r="N1154" s="27"/>
      <c r="O1154" s="27"/>
    </row>
    <row r="1155" spans="1:15" x14ac:dyDescent="0.25">
      <c r="A1155" s="35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</row>
    <row r="1156" spans="1:15" x14ac:dyDescent="0.25">
      <c r="A1156" s="34"/>
      <c r="B1156" s="27"/>
      <c r="C1156" s="27"/>
      <c r="D1156" s="27"/>
      <c r="E1156" s="27"/>
      <c r="F1156" s="27"/>
      <c r="G1156" s="27"/>
      <c r="H1156" s="27"/>
      <c r="I1156" s="27"/>
      <c r="J1156" s="27"/>
      <c r="K1156" s="27"/>
      <c r="L1156" s="27"/>
      <c r="M1156" s="27"/>
      <c r="N1156" s="27"/>
      <c r="O1156" s="27"/>
    </row>
    <row r="1157" spans="1:15" x14ac:dyDescent="0.25">
      <c r="A1157" s="35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</row>
    <row r="1158" spans="1:15" x14ac:dyDescent="0.25">
      <c r="A1158" s="34"/>
      <c r="B1158" s="27"/>
      <c r="C1158" s="27"/>
      <c r="D1158" s="27"/>
      <c r="E1158" s="27"/>
      <c r="F1158" s="27"/>
      <c r="G1158" s="27"/>
      <c r="H1158" s="27"/>
      <c r="I1158" s="27"/>
      <c r="J1158" s="27"/>
      <c r="K1158" s="27"/>
      <c r="L1158" s="27"/>
      <c r="M1158" s="27"/>
      <c r="N1158" s="27"/>
      <c r="O1158" s="27"/>
    </row>
    <row r="1159" spans="1:15" x14ac:dyDescent="0.25">
      <c r="A1159" s="35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</row>
    <row r="1160" spans="1:15" x14ac:dyDescent="0.25">
      <c r="A1160" s="34"/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  <c r="L1160" s="27"/>
      <c r="M1160" s="27"/>
      <c r="N1160" s="27"/>
      <c r="O1160" s="27"/>
    </row>
    <row r="1161" spans="1:15" x14ac:dyDescent="0.25">
      <c r="A1161" s="35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</row>
    <row r="1162" spans="1:15" x14ac:dyDescent="0.25">
      <c r="A1162" s="34"/>
      <c r="B1162" s="27"/>
      <c r="C1162" s="27"/>
      <c r="D1162" s="27"/>
      <c r="E1162" s="27"/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</row>
    <row r="1163" spans="1:15" x14ac:dyDescent="0.25">
      <c r="A1163" s="35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</row>
    <row r="1164" spans="1:15" x14ac:dyDescent="0.25">
      <c r="A1164" s="34"/>
      <c r="B1164" s="27"/>
      <c r="C1164" s="27"/>
      <c r="D1164" s="27"/>
      <c r="E1164" s="27"/>
      <c r="F1164" s="27"/>
      <c r="G1164" s="27"/>
      <c r="H1164" s="27"/>
      <c r="I1164" s="27"/>
      <c r="J1164" s="27"/>
      <c r="K1164" s="27"/>
      <c r="L1164" s="27"/>
      <c r="M1164" s="27"/>
      <c r="N1164" s="27"/>
      <c r="O1164" s="27"/>
    </row>
    <row r="1165" spans="1:15" x14ac:dyDescent="0.25">
      <c r="A1165" s="35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</row>
    <row r="1166" spans="1:15" x14ac:dyDescent="0.25">
      <c r="A1166" s="34"/>
      <c r="B1166" s="27"/>
      <c r="C1166" s="27"/>
      <c r="D1166" s="27"/>
      <c r="E1166" s="27"/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</row>
    <row r="1167" spans="1:15" x14ac:dyDescent="0.25">
      <c r="A1167" s="35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</row>
    <row r="1168" spans="1:15" x14ac:dyDescent="0.25">
      <c r="A1168" s="34"/>
      <c r="B1168" s="27"/>
      <c r="C1168" s="27"/>
      <c r="D1168" s="27"/>
      <c r="E1168" s="27"/>
      <c r="F1168" s="27"/>
      <c r="G1168" s="27"/>
      <c r="H1168" s="27"/>
      <c r="I1168" s="27"/>
      <c r="J1168" s="27"/>
      <c r="K1168" s="27"/>
      <c r="L1168" s="27"/>
      <c r="M1168" s="27"/>
      <c r="N1168" s="27"/>
      <c r="O1168" s="27"/>
    </row>
    <row r="1169" spans="1:15" x14ac:dyDescent="0.25">
      <c r="A1169" s="35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</row>
    <row r="1170" spans="1:15" x14ac:dyDescent="0.25">
      <c r="A1170" s="34"/>
      <c r="B1170" s="27"/>
      <c r="C1170" s="27"/>
      <c r="D1170" s="27"/>
      <c r="E1170" s="27"/>
      <c r="F1170" s="27"/>
      <c r="G1170" s="27"/>
      <c r="H1170" s="27"/>
      <c r="I1170" s="27"/>
      <c r="J1170" s="27"/>
      <c r="K1170" s="27"/>
      <c r="L1170" s="27"/>
      <c r="M1170" s="27"/>
      <c r="N1170" s="27"/>
      <c r="O1170" s="27"/>
    </row>
    <row r="1171" spans="1:15" x14ac:dyDescent="0.25">
      <c r="A1171" s="35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</row>
    <row r="1172" spans="1:15" x14ac:dyDescent="0.25">
      <c r="A1172" s="34"/>
      <c r="B1172" s="27"/>
      <c r="C1172" s="27"/>
      <c r="D1172" s="27"/>
      <c r="E1172" s="27"/>
      <c r="F1172" s="27"/>
      <c r="G1172" s="27"/>
      <c r="H1172" s="27"/>
      <c r="I1172" s="27"/>
      <c r="J1172" s="27"/>
      <c r="K1172" s="27"/>
      <c r="L1172" s="27"/>
      <c r="M1172" s="27"/>
      <c r="N1172" s="27"/>
      <c r="O1172" s="27"/>
    </row>
    <row r="1173" spans="1:15" x14ac:dyDescent="0.25">
      <c r="A1173" s="35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</row>
    <row r="1174" spans="1:15" x14ac:dyDescent="0.25">
      <c r="A1174" s="34"/>
      <c r="B1174" s="27"/>
      <c r="C1174" s="27"/>
      <c r="D1174" s="27"/>
      <c r="E1174" s="27"/>
      <c r="F1174" s="27"/>
      <c r="G1174" s="27"/>
      <c r="H1174" s="27"/>
      <c r="I1174" s="27"/>
      <c r="J1174" s="27"/>
      <c r="K1174" s="27"/>
      <c r="L1174" s="27"/>
      <c r="M1174" s="27"/>
      <c r="N1174" s="27"/>
      <c r="O1174" s="27"/>
    </row>
    <row r="1175" spans="1:15" x14ac:dyDescent="0.25">
      <c r="A1175" s="35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</row>
    <row r="1176" spans="1:15" x14ac:dyDescent="0.25">
      <c r="A1176" s="34"/>
      <c r="B1176" s="27"/>
      <c r="C1176" s="27"/>
      <c r="D1176" s="27"/>
      <c r="E1176" s="27"/>
      <c r="F1176" s="27"/>
      <c r="G1176" s="27"/>
      <c r="H1176" s="27"/>
      <c r="I1176" s="27"/>
      <c r="J1176" s="27"/>
      <c r="K1176" s="27"/>
      <c r="L1176" s="27"/>
      <c r="M1176" s="27"/>
      <c r="N1176" s="27"/>
      <c r="O1176" s="27"/>
    </row>
    <row r="1177" spans="1:15" x14ac:dyDescent="0.25">
      <c r="A1177" s="35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</row>
    <row r="1178" spans="1:15" x14ac:dyDescent="0.25">
      <c r="A1178" s="34"/>
      <c r="B1178" s="27"/>
      <c r="C1178" s="27"/>
      <c r="D1178" s="27"/>
      <c r="E1178" s="27"/>
      <c r="F1178" s="27"/>
      <c r="G1178" s="27"/>
      <c r="H1178" s="27"/>
      <c r="I1178" s="27"/>
      <c r="J1178" s="27"/>
      <c r="K1178" s="27"/>
      <c r="L1178" s="27"/>
      <c r="M1178" s="27"/>
      <c r="N1178" s="27"/>
      <c r="O1178" s="27"/>
    </row>
    <row r="1179" spans="1:15" x14ac:dyDescent="0.25">
      <c r="A1179" s="35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</row>
    <row r="1180" spans="1:15" x14ac:dyDescent="0.25">
      <c r="A1180" s="34"/>
      <c r="B1180" s="27"/>
      <c r="C1180" s="27"/>
      <c r="D1180" s="27"/>
      <c r="E1180" s="27"/>
      <c r="F1180" s="27"/>
      <c r="G1180" s="27"/>
      <c r="H1180" s="27"/>
      <c r="I1180" s="27"/>
      <c r="J1180" s="27"/>
      <c r="K1180" s="27"/>
      <c r="L1180" s="27"/>
      <c r="M1180" s="27"/>
      <c r="N1180" s="27"/>
      <c r="O1180" s="27"/>
    </row>
    <row r="1181" spans="1:15" x14ac:dyDescent="0.25">
      <c r="A1181" s="35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</row>
    <row r="1182" spans="1:15" x14ac:dyDescent="0.25">
      <c r="A1182" s="34"/>
      <c r="B1182" s="27"/>
      <c r="C1182" s="27"/>
      <c r="D1182" s="27"/>
      <c r="E1182" s="27"/>
      <c r="F1182" s="27"/>
      <c r="G1182" s="27"/>
      <c r="H1182" s="27"/>
      <c r="I1182" s="27"/>
      <c r="J1182" s="27"/>
      <c r="K1182" s="27"/>
      <c r="L1182" s="27"/>
      <c r="M1182" s="27"/>
      <c r="N1182" s="27"/>
      <c r="O1182" s="27"/>
    </row>
    <row r="1183" spans="1:15" x14ac:dyDescent="0.25">
      <c r="A1183" s="35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</row>
    <row r="1184" spans="1:15" x14ac:dyDescent="0.25">
      <c r="A1184" s="34"/>
      <c r="B1184" s="27"/>
      <c r="C1184" s="27"/>
      <c r="D1184" s="27"/>
      <c r="E1184" s="27"/>
      <c r="F1184" s="27"/>
      <c r="G1184" s="27"/>
      <c r="H1184" s="27"/>
      <c r="I1184" s="27"/>
      <c r="J1184" s="27"/>
      <c r="K1184" s="27"/>
      <c r="L1184" s="27"/>
      <c r="M1184" s="27"/>
      <c r="N1184" s="27"/>
      <c r="O1184" s="27"/>
    </row>
    <row r="1185" spans="1:15" x14ac:dyDescent="0.25">
      <c r="A1185" s="35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</row>
    <row r="1186" spans="1:15" x14ac:dyDescent="0.25">
      <c r="A1186" s="34"/>
      <c r="B1186" s="27"/>
      <c r="C1186" s="27"/>
      <c r="D1186" s="27"/>
      <c r="E1186" s="27"/>
      <c r="F1186" s="27"/>
      <c r="G1186" s="27"/>
      <c r="H1186" s="27"/>
      <c r="I1186" s="27"/>
      <c r="J1186" s="27"/>
      <c r="K1186" s="27"/>
      <c r="L1186" s="27"/>
      <c r="M1186" s="27"/>
      <c r="N1186" s="27"/>
      <c r="O1186" s="27"/>
    </row>
    <row r="1187" spans="1:15" x14ac:dyDescent="0.25">
      <c r="A1187" s="35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</row>
    <row r="1188" spans="1:15" x14ac:dyDescent="0.25">
      <c r="A1188" s="34"/>
      <c r="B1188" s="27"/>
      <c r="C1188" s="27"/>
      <c r="D1188" s="27"/>
      <c r="E1188" s="27"/>
      <c r="F1188" s="27"/>
      <c r="G1188" s="27"/>
      <c r="H1188" s="27"/>
      <c r="I1188" s="27"/>
      <c r="J1188" s="27"/>
      <c r="K1188" s="27"/>
      <c r="L1188" s="27"/>
      <c r="M1188" s="27"/>
      <c r="N1188" s="27"/>
      <c r="O1188" s="27"/>
    </row>
    <row r="1189" spans="1:15" x14ac:dyDescent="0.25">
      <c r="A1189" s="35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</row>
    <row r="1190" spans="1:15" x14ac:dyDescent="0.25">
      <c r="A1190" s="34"/>
      <c r="B1190" s="27"/>
      <c r="C1190" s="27"/>
      <c r="D1190" s="27"/>
      <c r="E1190" s="27"/>
      <c r="F1190" s="27"/>
      <c r="G1190" s="27"/>
      <c r="H1190" s="27"/>
      <c r="I1190" s="27"/>
      <c r="J1190" s="27"/>
      <c r="K1190" s="27"/>
      <c r="L1190" s="27"/>
      <c r="M1190" s="27"/>
      <c r="N1190" s="27"/>
      <c r="O1190" s="27"/>
    </row>
    <row r="1191" spans="1:15" x14ac:dyDescent="0.25">
      <c r="A1191" s="35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</row>
    <row r="1192" spans="1:15" x14ac:dyDescent="0.25">
      <c r="A1192" s="34"/>
      <c r="B1192" s="27"/>
      <c r="C1192" s="27"/>
      <c r="D1192" s="27"/>
      <c r="E1192" s="27"/>
      <c r="F1192" s="27"/>
      <c r="G1192" s="27"/>
      <c r="H1192" s="27"/>
      <c r="I1192" s="27"/>
      <c r="J1192" s="27"/>
      <c r="K1192" s="27"/>
      <c r="L1192" s="27"/>
      <c r="M1192" s="27"/>
      <c r="N1192" s="27"/>
      <c r="O1192" s="27"/>
    </row>
    <row r="1193" spans="1:15" x14ac:dyDescent="0.25">
      <c r="A1193" s="35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</row>
    <row r="1194" spans="1:15" x14ac:dyDescent="0.25">
      <c r="A1194" s="34"/>
      <c r="B1194" s="27"/>
      <c r="C1194" s="27"/>
      <c r="D1194" s="27"/>
      <c r="E1194" s="27"/>
      <c r="F1194" s="27"/>
      <c r="G1194" s="27"/>
      <c r="H1194" s="27"/>
      <c r="I1194" s="27"/>
      <c r="J1194" s="27"/>
      <c r="K1194" s="27"/>
      <c r="L1194" s="27"/>
      <c r="M1194" s="27"/>
      <c r="N1194" s="27"/>
      <c r="O1194" s="27"/>
    </row>
    <row r="1195" spans="1:15" x14ac:dyDescent="0.25">
      <c r="A1195" s="35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</row>
    <row r="1196" spans="1:15" x14ac:dyDescent="0.25">
      <c r="A1196" s="34"/>
      <c r="B1196" s="27"/>
      <c r="C1196" s="27"/>
      <c r="D1196" s="27"/>
      <c r="E1196" s="27"/>
      <c r="F1196" s="27"/>
      <c r="G1196" s="27"/>
      <c r="H1196" s="27"/>
      <c r="I1196" s="27"/>
      <c r="J1196" s="27"/>
      <c r="K1196" s="27"/>
      <c r="L1196" s="27"/>
      <c r="M1196" s="27"/>
      <c r="N1196" s="27"/>
      <c r="O1196" s="27"/>
    </row>
    <row r="1197" spans="1:15" x14ac:dyDescent="0.25">
      <c r="A1197" s="35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</row>
    <row r="1198" spans="1:15" x14ac:dyDescent="0.25">
      <c r="A1198" s="34"/>
      <c r="B1198" s="27"/>
      <c r="C1198" s="27"/>
      <c r="D1198" s="27"/>
      <c r="E1198" s="27"/>
      <c r="F1198" s="27"/>
      <c r="G1198" s="27"/>
      <c r="H1198" s="27"/>
      <c r="I1198" s="27"/>
      <c r="J1198" s="27"/>
      <c r="K1198" s="27"/>
      <c r="L1198" s="27"/>
      <c r="M1198" s="27"/>
      <c r="N1198" s="27"/>
      <c r="O1198" s="27"/>
    </row>
    <row r="1199" spans="1:15" x14ac:dyDescent="0.25">
      <c r="A1199" s="35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</row>
    <row r="1200" spans="1:15" x14ac:dyDescent="0.25">
      <c r="A1200" s="34"/>
      <c r="B1200" s="27"/>
      <c r="C1200" s="27"/>
      <c r="D1200" s="27"/>
      <c r="E1200" s="27"/>
      <c r="F1200" s="27"/>
      <c r="G1200" s="27"/>
      <c r="H1200" s="27"/>
      <c r="I1200" s="27"/>
      <c r="J1200" s="27"/>
      <c r="K1200" s="27"/>
      <c r="L1200" s="27"/>
      <c r="M1200" s="27"/>
      <c r="N1200" s="27"/>
      <c r="O1200" s="27"/>
    </row>
    <row r="1201" spans="1:15" x14ac:dyDescent="0.25">
      <c r="A1201" s="35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</row>
    <row r="1202" spans="1:15" x14ac:dyDescent="0.25">
      <c r="A1202" s="34"/>
      <c r="B1202" s="27"/>
      <c r="C1202" s="27"/>
      <c r="D1202" s="27"/>
      <c r="E1202" s="27"/>
      <c r="F1202" s="27"/>
      <c r="G1202" s="27"/>
      <c r="H1202" s="27"/>
      <c r="I1202" s="27"/>
      <c r="J1202" s="27"/>
      <c r="K1202" s="27"/>
      <c r="L1202" s="27"/>
      <c r="M1202" s="27"/>
      <c r="N1202" s="27"/>
      <c r="O1202" s="27"/>
    </row>
    <row r="1203" spans="1:15" x14ac:dyDescent="0.25">
      <c r="A1203" s="35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</row>
    <row r="1204" spans="1:15" x14ac:dyDescent="0.25">
      <c r="A1204" s="34"/>
      <c r="B1204" s="27"/>
      <c r="C1204" s="27"/>
      <c r="D1204" s="27"/>
      <c r="E1204" s="27"/>
      <c r="F1204" s="27"/>
      <c r="G1204" s="27"/>
      <c r="H1204" s="27"/>
      <c r="I1204" s="27"/>
      <c r="J1204" s="27"/>
      <c r="K1204" s="27"/>
      <c r="L1204" s="27"/>
      <c r="M1204" s="27"/>
      <c r="N1204" s="27"/>
      <c r="O1204" s="27"/>
    </row>
    <row r="1205" spans="1:15" x14ac:dyDescent="0.25">
      <c r="A1205" s="35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</row>
    <row r="1206" spans="1:15" x14ac:dyDescent="0.25">
      <c r="A1206" s="34"/>
      <c r="B1206" s="27"/>
      <c r="C1206" s="27"/>
      <c r="D1206" s="27"/>
      <c r="E1206" s="27"/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</row>
    <row r="1207" spans="1:15" x14ac:dyDescent="0.25">
      <c r="A1207" s="35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</row>
    <row r="1208" spans="1:15" x14ac:dyDescent="0.25">
      <c r="A1208" s="34"/>
      <c r="B1208" s="27"/>
      <c r="C1208" s="27"/>
      <c r="D1208" s="27"/>
      <c r="E1208" s="27"/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</row>
    <row r="1209" spans="1:15" x14ac:dyDescent="0.25">
      <c r="A1209" s="35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</row>
    <row r="1210" spans="1:15" x14ac:dyDescent="0.25">
      <c r="A1210" s="34"/>
      <c r="B1210" s="27"/>
      <c r="C1210" s="27"/>
      <c r="D1210" s="27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</row>
    <row r="1211" spans="1:15" x14ac:dyDescent="0.25">
      <c r="A1211" s="35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</row>
    <row r="1212" spans="1:15" x14ac:dyDescent="0.25">
      <c r="A1212" s="34"/>
      <c r="B1212" s="27"/>
      <c r="C1212" s="27"/>
      <c r="D1212" s="27"/>
      <c r="E1212" s="27"/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</row>
    <row r="1213" spans="1:15" x14ac:dyDescent="0.25">
      <c r="A1213" s="35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</row>
    <row r="1214" spans="1:15" x14ac:dyDescent="0.25">
      <c r="A1214" s="34"/>
      <c r="B1214" s="27"/>
      <c r="C1214" s="27"/>
      <c r="D1214" s="27"/>
      <c r="E1214" s="27"/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</row>
    <row r="1215" spans="1:15" x14ac:dyDescent="0.25">
      <c r="A1215" s="35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</row>
    <row r="1216" spans="1:15" x14ac:dyDescent="0.25">
      <c r="A1216" s="34"/>
      <c r="B1216" s="27"/>
      <c r="C1216" s="27"/>
      <c r="D1216" s="27"/>
      <c r="E1216" s="27"/>
      <c r="F1216" s="27"/>
      <c r="G1216" s="27"/>
      <c r="H1216" s="27"/>
      <c r="I1216" s="27"/>
      <c r="J1216" s="27"/>
      <c r="K1216" s="27"/>
      <c r="L1216" s="27"/>
      <c r="M1216" s="27"/>
      <c r="N1216" s="27"/>
      <c r="O1216" s="27"/>
    </row>
    <row r="1217" spans="1:15" x14ac:dyDescent="0.25">
      <c r="A1217" s="35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</row>
    <row r="1218" spans="1:15" x14ac:dyDescent="0.25">
      <c r="A1218" s="34"/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  <c r="L1218" s="27"/>
      <c r="M1218" s="27"/>
      <c r="N1218" s="27"/>
      <c r="O1218" s="27"/>
    </row>
    <row r="1219" spans="1:15" x14ac:dyDescent="0.25">
      <c r="A1219" s="35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</row>
    <row r="1220" spans="1:15" x14ac:dyDescent="0.25">
      <c r="A1220" s="34"/>
      <c r="B1220" s="27"/>
      <c r="C1220" s="27"/>
      <c r="D1220" s="27"/>
      <c r="E1220" s="27"/>
      <c r="F1220" s="27"/>
      <c r="G1220" s="27"/>
      <c r="H1220" s="27"/>
      <c r="I1220" s="27"/>
      <c r="J1220" s="27"/>
      <c r="K1220" s="27"/>
      <c r="L1220" s="27"/>
      <c r="M1220" s="27"/>
      <c r="N1220" s="27"/>
      <c r="O1220" s="27"/>
    </row>
    <row r="1221" spans="1:15" x14ac:dyDescent="0.25">
      <c r="A1221" s="35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</row>
    <row r="1222" spans="1:15" x14ac:dyDescent="0.25">
      <c r="A1222" s="34"/>
      <c r="B1222" s="27"/>
      <c r="C1222" s="27"/>
      <c r="D1222" s="27"/>
      <c r="E1222" s="27"/>
      <c r="F1222" s="27"/>
      <c r="G1222" s="27"/>
      <c r="H1222" s="27"/>
      <c r="I1222" s="27"/>
      <c r="J1222" s="27"/>
      <c r="K1222" s="27"/>
      <c r="L1222" s="27"/>
      <c r="M1222" s="27"/>
      <c r="N1222" s="27"/>
      <c r="O1222" s="27"/>
    </row>
    <row r="1223" spans="1:15" x14ac:dyDescent="0.25">
      <c r="A1223" s="35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</row>
    <row r="1224" spans="1:15" x14ac:dyDescent="0.25">
      <c r="A1224" s="34"/>
      <c r="B1224" s="27"/>
      <c r="C1224" s="27"/>
      <c r="D1224" s="27"/>
      <c r="E1224" s="27"/>
      <c r="F1224" s="27"/>
      <c r="G1224" s="27"/>
      <c r="H1224" s="27"/>
      <c r="I1224" s="27"/>
      <c r="J1224" s="27"/>
      <c r="K1224" s="27"/>
      <c r="L1224" s="27"/>
      <c r="M1224" s="27"/>
      <c r="N1224" s="27"/>
      <c r="O1224" s="27"/>
    </row>
    <row r="1225" spans="1:15" x14ac:dyDescent="0.25">
      <c r="A1225" s="35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</row>
    <row r="1226" spans="1:15" x14ac:dyDescent="0.25">
      <c r="A1226" s="34"/>
      <c r="B1226" s="27"/>
      <c r="C1226" s="27"/>
      <c r="D1226" s="27"/>
      <c r="E1226" s="27"/>
      <c r="F1226" s="27"/>
      <c r="G1226" s="27"/>
      <c r="H1226" s="27"/>
      <c r="I1226" s="27"/>
      <c r="J1226" s="27"/>
      <c r="K1226" s="27"/>
      <c r="L1226" s="27"/>
      <c r="M1226" s="27"/>
      <c r="N1226" s="27"/>
      <c r="O1226" s="27"/>
    </row>
    <row r="1227" spans="1:15" x14ac:dyDescent="0.25">
      <c r="A1227" s="35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</row>
    <row r="1228" spans="1:15" x14ac:dyDescent="0.25">
      <c r="A1228" s="34"/>
      <c r="B1228" s="27"/>
      <c r="C1228" s="27"/>
      <c r="D1228" s="27"/>
      <c r="E1228" s="27"/>
      <c r="F1228" s="27"/>
      <c r="G1228" s="27"/>
      <c r="H1228" s="27"/>
      <c r="I1228" s="27"/>
      <c r="J1228" s="27"/>
      <c r="K1228" s="27"/>
      <c r="L1228" s="27"/>
      <c r="M1228" s="27"/>
      <c r="N1228" s="27"/>
      <c r="O1228" s="27"/>
    </row>
    <row r="1229" spans="1:15" x14ac:dyDescent="0.25">
      <c r="A1229" s="35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</row>
    <row r="1230" spans="1:15" x14ac:dyDescent="0.25">
      <c r="A1230" s="34"/>
      <c r="B1230" s="27"/>
      <c r="C1230" s="27"/>
      <c r="D1230" s="27"/>
      <c r="E1230" s="27"/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</row>
    <row r="1231" spans="1:15" x14ac:dyDescent="0.25">
      <c r="A1231" s="35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</row>
    <row r="1232" spans="1:15" x14ac:dyDescent="0.25">
      <c r="A1232" s="34"/>
      <c r="B1232" s="27"/>
      <c r="C1232" s="27"/>
      <c r="D1232" s="27"/>
      <c r="E1232" s="27"/>
      <c r="F1232" s="27"/>
      <c r="G1232" s="27"/>
      <c r="H1232" s="27"/>
      <c r="I1232" s="27"/>
      <c r="J1232" s="27"/>
      <c r="K1232" s="27"/>
      <c r="L1232" s="27"/>
      <c r="M1232" s="27"/>
      <c r="N1232" s="27"/>
      <c r="O1232" s="27"/>
    </row>
    <row r="1233" spans="1:15" x14ac:dyDescent="0.25">
      <c r="A1233" s="35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</row>
    <row r="1234" spans="1:15" x14ac:dyDescent="0.25">
      <c r="A1234" s="34"/>
      <c r="B1234" s="27"/>
      <c r="C1234" s="27"/>
      <c r="D1234" s="27"/>
      <c r="E1234" s="27"/>
      <c r="F1234" s="27"/>
      <c r="G1234" s="27"/>
      <c r="H1234" s="27"/>
      <c r="I1234" s="27"/>
      <c r="J1234" s="27"/>
      <c r="K1234" s="27"/>
      <c r="L1234" s="27"/>
      <c r="M1234" s="27"/>
      <c r="N1234" s="27"/>
      <c r="O1234" s="27"/>
    </row>
    <row r="1235" spans="1:15" x14ac:dyDescent="0.25">
      <c r="A1235" s="35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</row>
    <row r="1236" spans="1:15" x14ac:dyDescent="0.25">
      <c r="A1236" s="34"/>
      <c r="B1236" s="27"/>
      <c r="C1236" s="27"/>
      <c r="D1236" s="27"/>
      <c r="E1236" s="27"/>
      <c r="F1236" s="27"/>
      <c r="G1236" s="27"/>
      <c r="H1236" s="27"/>
      <c r="I1236" s="27"/>
      <c r="J1236" s="27"/>
      <c r="K1236" s="27"/>
      <c r="L1236" s="27"/>
      <c r="M1236" s="27"/>
      <c r="N1236" s="27"/>
      <c r="O1236" s="27"/>
    </row>
    <row r="1237" spans="1:15" x14ac:dyDescent="0.25">
      <c r="A1237" s="35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</row>
    <row r="1238" spans="1:15" x14ac:dyDescent="0.25">
      <c r="A1238" s="34"/>
      <c r="B1238" s="27"/>
      <c r="C1238" s="27"/>
      <c r="D1238" s="27"/>
      <c r="E1238" s="27"/>
      <c r="F1238" s="27"/>
      <c r="G1238" s="27"/>
      <c r="H1238" s="27"/>
      <c r="I1238" s="27"/>
      <c r="J1238" s="27"/>
      <c r="K1238" s="27"/>
      <c r="L1238" s="27"/>
      <c r="M1238" s="27"/>
      <c r="N1238" s="27"/>
      <c r="O1238" s="27"/>
    </row>
    <row r="1239" spans="1:15" x14ac:dyDescent="0.25">
      <c r="A1239" s="35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</row>
    <row r="1240" spans="1:15" x14ac:dyDescent="0.25">
      <c r="A1240" s="34"/>
      <c r="B1240" s="27"/>
      <c r="C1240" s="27"/>
      <c r="D1240" s="27"/>
      <c r="E1240" s="27"/>
      <c r="F1240" s="27"/>
      <c r="G1240" s="27"/>
      <c r="H1240" s="27"/>
      <c r="I1240" s="27"/>
      <c r="J1240" s="27"/>
      <c r="K1240" s="27"/>
      <c r="L1240" s="27"/>
      <c r="M1240" s="27"/>
      <c r="N1240" s="27"/>
      <c r="O1240" s="27"/>
    </row>
    <row r="1241" spans="1:15" x14ac:dyDescent="0.25">
      <c r="A1241" s="35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</row>
    <row r="1242" spans="1:15" x14ac:dyDescent="0.25">
      <c r="A1242" s="34"/>
      <c r="B1242" s="27"/>
      <c r="C1242" s="27"/>
      <c r="D1242" s="27"/>
      <c r="E1242" s="27"/>
      <c r="F1242" s="27"/>
      <c r="G1242" s="27"/>
      <c r="H1242" s="27"/>
      <c r="I1242" s="27"/>
      <c r="J1242" s="27"/>
      <c r="K1242" s="27"/>
      <c r="L1242" s="27"/>
      <c r="M1242" s="27"/>
      <c r="N1242" s="27"/>
      <c r="O1242" s="27"/>
    </row>
    <row r="1243" spans="1:15" x14ac:dyDescent="0.25">
      <c r="A1243" s="35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</row>
    <row r="1244" spans="1:15" x14ac:dyDescent="0.25">
      <c r="A1244" s="34"/>
    </row>
    <row r="1245" spans="1:15" x14ac:dyDescent="0.25">
      <c r="A1245" s="35"/>
    </row>
    <row r="1246" spans="1:15" x14ac:dyDescent="0.25">
      <c r="A1246" s="34"/>
    </row>
    <row r="1247" spans="1:15" x14ac:dyDescent="0.25">
      <c r="A1247" s="35"/>
    </row>
  </sheetData>
  <mergeCells count="4">
    <mergeCell ref="A3:A5"/>
    <mergeCell ref="A6:O6"/>
    <mergeCell ref="A7:B7"/>
    <mergeCell ref="D9:G9"/>
  </mergeCells>
  <dataValidations xWindow="577" yWindow="366" count="17">
    <dataValidation allowBlank="1" showInputMessage="1" showErrorMessage="1" promptTitle="PACC" prompt="Digite la cantidad requerida en este período._x000a_" sqref="D11:G12 D15:G15 E86:G86 D54:G73 D88:G115 D43:G48"/>
    <dataValidation allowBlank="1" showInputMessage="1" showErrorMessage="1" promptTitle="PACC" prompt="Digite la unidad de medida._x000a__x000a_" sqref="C286:C297 C225:C227 C302:C321 C11:C116 C347:C373 C263:C283"/>
    <dataValidation allowBlank="1" showInputMessage="1" showErrorMessage="1" promptTitle="PACC" prompt="Digite la descripción de la compra o contratación." sqref="B113:B116 B372:B373 B51:B111 B302:B307 B220:B227 B11:B48 B263:B282"/>
    <dataValidation allowBlank="1" showInputMessage="1" showErrorMessage="1" promptTitle="PACC" prompt="Digite el precio unitario estimado._x000a_" sqref="I231 I54:I157 I11:I48"/>
    <dataValidation type="list" allowBlank="1" showInputMessage="1" showErrorMessage="1" promptTitle="PACC" prompt="Seleccione el Código de Bienes y Servicios._x000a_" sqref="A377 A382">
      <formula1>$T$11:$T$404</formula1>
    </dataValidation>
    <dataValidation type="list" allowBlank="1" showInputMessage="1" showErrorMessage="1" promptTitle="PACC" prompt="Seleccione el procedimiento de selección." sqref="L115:L116 L54:L113 L44:L48 L11:L42 L193">
      <formula1>$W$11:$W$15</formula1>
    </dataValidation>
    <dataValidation allowBlank="1" showInputMessage="1" showErrorMessage="1" promptTitle="PACC" prompt="Este valor se calculará sumando los costos totales que posean el mismo Código de Catálogo de Bienes y Servicios." sqref="K115:K116 K55:K113 K44:K48 K11:K42"/>
    <dataValidation allowBlank="1" showInputMessage="1" showErrorMessage="1" promptTitle="PACC" prompt="La cantidad total resultará de la suma de las cantidades requeridas en cada trimestre. " sqref="H11:H48 H231:H259 H54:H226"/>
    <dataValidation allowBlank="1" showInputMessage="1" showErrorMessage="1" promptTitle="PACC" prompt="Este valor se calculará automáticamente, resultado de la multiplicación de la cantidad total por el precio unitario estimado." sqref="J11:J48 J231:J259 J54:J226"/>
    <dataValidation allowBlank="1" showInputMessage="1" showErrorMessage="1" promptTitle="PACC" prompt="Digite las observaciones que considere." sqref="O54:O157 O11:O48"/>
    <dataValidation allowBlank="1" showInputMessage="1" showErrorMessage="1" promptTitle="PACC" prompt="Digite el valor adquirido." sqref="N54:N157 N11:N48"/>
    <dataValidation allowBlank="1" showInputMessage="1" showErrorMessage="1" promptTitle="PACC" prompt="Digite la fuente de financiamiento del procedimiento de referencia." sqref="M54:M157 M11:M48"/>
    <dataValidation type="list" allowBlank="1" showInputMessage="1" showErrorMessage="1" promptTitle="PACC" prompt="Seleccione el Código de Bienes y Servicios._x000a_" sqref="A373">
      <formula1>$T$11:$T$573</formula1>
    </dataValidation>
    <dataValidation type="list" allowBlank="1" showInputMessage="1" showErrorMessage="1" promptTitle="PACC" prompt="Seleccione el Código de Bienes y Servicios._x000a_" sqref="A288:A297 A227:A230 A116 A158:A224 A72:A106 A54 A43 A56:A70 A263:A283 B296 A11:A38 A45:A50">
      <formula1>$T$11:$T$379</formula1>
    </dataValidation>
    <dataValidation type="list" allowBlank="1" showInputMessage="1" showErrorMessage="1" promptTitle="PACC" prompt="Seleccione el Código de Bienes y Servicios._x000a_" sqref="A302 A225">
      <formula1>$T$11:$T$371</formula1>
    </dataValidation>
    <dataValidation type="list" allowBlank="1" showInputMessage="1" showErrorMessage="1" promptTitle="PACC" prompt="Seleccione el Código de Bienes y Servicios._x000a_" sqref="A242">
      <formula1>$T$11:$T$346</formula1>
    </dataValidation>
    <dataValidation type="list" allowBlank="1" showInputMessage="1" showErrorMessage="1" promptTitle="PACC" prompt="Seleccione el Código de Bienes y Servicios._x000a_" sqref="A243:A246 A114 A231:A241 A39:A42 A107:A112">
      <formula1>$T$11:$T$376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ignoredErrors>
    <ignoredError sqref="J54 J48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07"/>
  <sheetViews>
    <sheetView workbookViewId="0">
      <selection activeCell="K11" sqref="K11"/>
    </sheetView>
  </sheetViews>
  <sheetFormatPr baseColWidth="10" defaultRowHeight="15" x14ac:dyDescent="0.25"/>
  <cols>
    <col min="1" max="1" width="9.140625" customWidth="1"/>
    <col min="2" max="2" width="16" customWidth="1"/>
    <col min="3" max="3" width="9.140625" customWidth="1"/>
    <col min="4" max="4" width="11.42578125" customWidth="1"/>
    <col min="5" max="6" width="9.140625" customWidth="1"/>
    <col min="7" max="7" width="18.28515625" customWidth="1"/>
    <col min="8" max="10" width="9.140625" customWidth="1"/>
    <col min="11" max="11" width="17" customWidth="1"/>
    <col min="12" max="256" width="9.140625" customWidth="1"/>
  </cols>
  <sheetData>
    <row r="4" spans="2:11" ht="15.75" x14ac:dyDescent="0.25">
      <c r="B4">
        <v>32880</v>
      </c>
      <c r="D4" s="93"/>
    </row>
    <row r="5" spans="2:11" ht="15.75" x14ac:dyDescent="0.25">
      <c r="B5">
        <v>12900</v>
      </c>
      <c r="D5" s="94"/>
      <c r="G5" s="93"/>
    </row>
    <row r="6" spans="2:11" ht="15.75" x14ac:dyDescent="0.25">
      <c r="B6">
        <v>10800</v>
      </c>
      <c r="D6" s="93"/>
      <c r="G6" s="94"/>
    </row>
    <row r="7" spans="2:11" ht="15.75" x14ac:dyDescent="0.25">
      <c r="B7">
        <v>7200</v>
      </c>
      <c r="D7" s="94"/>
      <c r="G7" s="93"/>
    </row>
    <row r="8" spans="2:11" ht="15.75" x14ac:dyDescent="0.25">
      <c r="B8">
        <v>21600</v>
      </c>
      <c r="D8" s="93"/>
      <c r="G8" s="94"/>
    </row>
    <row r="9" spans="2:11" ht="15.75" x14ac:dyDescent="0.25">
      <c r="B9">
        <v>10400</v>
      </c>
      <c r="D9" s="94"/>
      <c r="G9" s="93"/>
    </row>
    <row r="10" spans="2:11" ht="15.75" x14ac:dyDescent="0.25">
      <c r="B10">
        <v>840</v>
      </c>
      <c r="D10" s="93"/>
      <c r="G10" s="94"/>
      <c r="K10">
        <v>28080</v>
      </c>
    </row>
    <row r="11" spans="2:11" ht="15.75" x14ac:dyDescent="0.25">
      <c r="B11">
        <v>1440</v>
      </c>
      <c r="D11" s="94"/>
      <c r="G11" s="93"/>
      <c r="K11">
        <v>130000</v>
      </c>
    </row>
    <row r="12" spans="2:11" ht="15.75" x14ac:dyDescent="0.25">
      <c r="B12">
        <v>1200</v>
      </c>
      <c r="D12" s="95"/>
      <c r="G12" s="94"/>
      <c r="K12">
        <v>16800</v>
      </c>
    </row>
    <row r="13" spans="2:11" ht="15.75" x14ac:dyDescent="0.25">
      <c r="B13">
        <v>16800</v>
      </c>
      <c r="D13" s="94"/>
      <c r="G13" s="95"/>
      <c r="K13">
        <v>25200</v>
      </c>
    </row>
    <row r="14" spans="2:11" ht="15.75" x14ac:dyDescent="0.25">
      <c r="B14">
        <v>16800</v>
      </c>
      <c r="D14" s="93"/>
      <c r="G14" s="94"/>
      <c r="K14">
        <v>80640</v>
      </c>
    </row>
    <row r="15" spans="2:11" ht="15.75" x14ac:dyDescent="0.25">
      <c r="B15">
        <v>239</v>
      </c>
      <c r="D15" s="94"/>
      <c r="G15" s="93"/>
      <c r="K15">
        <v>27648</v>
      </c>
    </row>
    <row r="16" spans="2:11" ht="15.75" x14ac:dyDescent="0.25">
      <c r="B16">
        <v>2160</v>
      </c>
      <c r="D16" s="93"/>
      <c r="G16" s="94"/>
      <c r="K16">
        <v>15360</v>
      </c>
    </row>
    <row r="17" spans="2:11" ht="15.75" x14ac:dyDescent="0.25">
      <c r="B17">
        <v>5640</v>
      </c>
      <c r="D17" s="94"/>
      <c r="G17" s="93"/>
      <c r="K17">
        <v>13200</v>
      </c>
    </row>
    <row r="18" spans="2:11" ht="15.75" x14ac:dyDescent="0.25">
      <c r="B18">
        <v>25600</v>
      </c>
      <c r="D18" s="93"/>
      <c r="G18" s="94"/>
      <c r="K18">
        <v>5040</v>
      </c>
    </row>
    <row r="19" spans="2:11" ht="15.75" x14ac:dyDescent="0.25">
      <c r="B19">
        <v>108000</v>
      </c>
      <c r="D19" s="94"/>
      <c r="G19" s="93"/>
      <c r="K19">
        <v>21120</v>
      </c>
    </row>
    <row r="20" spans="2:11" ht="15.75" x14ac:dyDescent="0.25">
      <c r="B20">
        <v>36000</v>
      </c>
      <c r="D20" s="93"/>
      <c r="G20" s="94"/>
      <c r="K20">
        <v>34200</v>
      </c>
    </row>
    <row r="21" spans="2:11" ht="15.75" x14ac:dyDescent="0.25">
      <c r="B21">
        <v>17600</v>
      </c>
      <c r="D21" s="94"/>
      <c r="G21" s="93"/>
      <c r="K21">
        <v>702000</v>
      </c>
    </row>
    <row r="22" spans="2:11" ht="15.75" x14ac:dyDescent="0.25">
      <c r="B22">
        <v>1560</v>
      </c>
      <c r="D22" s="93"/>
      <c r="G22" s="94"/>
      <c r="K22">
        <v>64728</v>
      </c>
    </row>
    <row r="23" spans="2:11" ht="15.75" x14ac:dyDescent="0.25">
      <c r="B23">
        <v>2040</v>
      </c>
      <c r="D23" s="94"/>
      <c r="G23" s="93"/>
      <c r="K23">
        <v>81600</v>
      </c>
    </row>
    <row r="24" spans="2:11" ht="15.75" x14ac:dyDescent="0.25">
      <c r="B24">
        <v>30600</v>
      </c>
      <c r="D24" s="93"/>
      <c r="G24" s="94"/>
      <c r="K24">
        <v>115200</v>
      </c>
    </row>
    <row r="25" spans="2:11" ht="15.75" x14ac:dyDescent="0.25">
      <c r="B25">
        <v>34200</v>
      </c>
      <c r="D25" s="94"/>
      <c r="G25" s="93"/>
      <c r="K25">
        <v>15360</v>
      </c>
    </row>
    <row r="26" spans="2:11" ht="15.75" x14ac:dyDescent="0.25">
      <c r="B26">
        <v>34200</v>
      </c>
      <c r="D26" s="93"/>
      <c r="G26" s="94"/>
      <c r="K26">
        <v>26880</v>
      </c>
    </row>
    <row r="27" spans="2:11" ht="15.75" x14ac:dyDescent="0.25">
      <c r="B27">
        <v>37680</v>
      </c>
      <c r="D27" s="94"/>
      <c r="G27" s="93"/>
      <c r="K27">
        <v>55620</v>
      </c>
    </row>
    <row r="28" spans="2:11" ht="15.75" x14ac:dyDescent="0.25">
      <c r="B28">
        <v>67600</v>
      </c>
      <c r="D28" s="93"/>
      <c r="G28" s="94"/>
      <c r="K28">
        <v>15900</v>
      </c>
    </row>
    <row r="29" spans="2:11" ht="15.75" x14ac:dyDescent="0.25">
      <c r="B29">
        <v>69120</v>
      </c>
      <c r="D29" s="94"/>
      <c r="G29" s="93"/>
      <c r="K29">
        <v>43200</v>
      </c>
    </row>
    <row r="30" spans="2:11" ht="15.75" x14ac:dyDescent="0.25">
      <c r="B30">
        <v>208800</v>
      </c>
      <c r="D30" s="93"/>
      <c r="G30" s="94"/>
      <c r="K30">
        <v>42000</v>
      </c>
    </row>
    <row r="31" spans="2:11" ht="15.75" x14ac:dyDescent="0.25">
      <c r="B31">
        <v>236400</v>
      </c>
      <c r="D31" s="94"/>
      <c r="G31" s="93"/>
      <c r="K31">
        <v>32328</v>
      </c>
    </row>
    <row r="32" spans="2:11" ht="15.75" x14ac:dyDescent="0.25">
      <c r="B32">
        <v>5280</v>
      </c>
      <c r="D32" s="93"/>
      <c r="G32" s="94"/>
      <c r="K32">
        <v>1780</v>
      </c>
    </row>
    <row r="33" spans="2:11" ht="15.75" x14ac:dyDescent="0.25">
      <c r="B33">
        <v>46080</v>
      </c>
      <c r="D33" s="94"/>
      <c r="G33" s="93"/>
      <c r="K33">
        <v>57600</v>
      </c>
    </row>
    <row r="34" spans="2:11" ht="15.75" x14ac:dyDescent="0.25">
      <c r="B34">
        <v>10500</v>
      </c>
      <c r="D34" s="93"/>
      <c r="G34" s="94"/>
      <c r="K34">
        <v>23520</v>
      </c>
    </row>
    <row r="35" spans="2:11" ht="15.75" x14ac:dyDescent="0.25">
      <c r="B35">
        <v>10800</v>
      </c>
      <c r="D35" s="94"/>
      <c r="G35" s="93"/>
      <c r="K35">
        <v>42000</v>
      </c>
    </row>
    <row r="36" spans="2:11" ht="15.75" x14ac:dyDescent="0.25">
      <c r="B36">
        <v>142560</v>
      </c>
      <c r="D36" s="93"/>
      <c r="G36" s="94"/>
      <c r="K36">
        <v>1120</v>
      </c>
    </row>
    <row r="37" spans="2:11" ht="15.75" x14ac:dyDescent="0.25">
      <c r="B37">
        <v>94800</v>
      </c>
      <c r="D37" s="94"/>
      <c r="G37" s="93"/>
      <c r="K37">
        <v>20400</v>
      </c>
    </row>
    <row r="38" spans="2:11" ht="15.75" x14ac:dyDescent="0.25">
      <c r="B38">
        <v>1680</v>
      </c>
      <c r="D38" s="93"/>
      <c r="G38" s="94"/>
      <c r="K38">
        <v>45000</v>
      </c>
    </row>
    <row r="39" spans="2:11" ht="15.75" x14ac:dyDescent="0.25">
      <c r="B39">
        <v>1800</v>
      </c>
      <c r="D39" s="94"/>
      <c r="G39" s="93"/>
      <c r="K39">
        <v>21360</v>
      </c>
    </row>
    <row r="40" spans="2:11" ht="15.75" x14ac:dyDescent="0.25">
      <c r="B40">
        <v>3900</v>
      </c>
      <c r="D40" s="93"/>
      <c r="G40" s="94"/>
      <c r="K40">
        <v>37440</v>
      </c>
    </row>
    <row r="41" spans="2:11" ht="15.75" x14ac:dyDescent="0.25">
      <c r="B41">
        <v>5280</v>
      </c>
      <c r="D41" s="94"/>
      <c r="G41" s="93"/>
      <c r="K41">
        <v>11520</v>
      </c>
    </row>
    <row r="42" spans="2:11" ht="15.75" x14ac:dyDescent="0.25">
      <c r="B42">
        <v>2160</v>
      </c>
      <c r="D42" s="93"/>
      <c r="G42" s="94"/>
      <c r="K42">
        <v>8280</v>
      </c>
    </row>
    <row r="43" spans="2:11" ht="15.75" x14ac:dyDescent="0.25">
      <c r="B43">
        <v>1800</v>
      </c>
      <c r="D43" s="94"/>
      <c r="G43" s="93"/>
      <c r="K43">
        <v>21240</v>
      </c>
    </row>
    <row r="44" spans="2:11" ht="15.75" x14ac:dyDescent="0.25">
      <c r="B44">
        <v>5760</v>
      </c>
      <c r="D44" s="93"/>
      <c r="G44" s="94"/>
      <c r="K44">
        <v>11520</v>
      </c>
    </row>
    <row r="45" spans="2:11" ht="15.75" x14ac:dyDescent="0.25">
      <c r="B45">
        <v>11520</v>
      </c>
      <c r="D45" s="93"/>
      <c r="G45" s="93"/>
      <c r="K45">
        <v>7800</v>
      </c>
    </row>
    <row r="46" spans="2:11" ht="15.75" x14ac:dyDescent="0.25">
      <c r="B46">
        <v>18000</v>
      </c>
      <c r="D46" s="93"/>
      <c r="G46" s="93"/>
      <c r="K46">
        <v>14400</v>
      </c>
    </row>
    <row r="47" spans="2:11" ht="15.75" x14ac:dyDescent="0.25">
      <c r="B47">
        <v>2688</v>
      </c>
      <c r="D47" s="94"/>
      <c r="G47" s="93"/>
      <c r="K47">
        <v>5640</v>
      </c>
    </row>
    <row r="48" spans="2:11" ht="15.75" x14ac:dyDescent="0.25">
      <c r="B48">
        <v>7680</v>
      </c>
      <c r="G48" s="94"/>
      <c r="K48">
        <v>34200</v>
      </c>
    </row>
    <row r="49" spans="2:11" ht="15.75" x14ac:dyDescent="0.25">
      <c r="B49">
        <v>6960</v>
      </c>
      <c r="G49" s="94"/>
      <c r="K49">
        <v>780</v>
      </c>
    </row>
    <row r="50" spans="2:11" x14ac:dyDescent="0.25">
      <c r="B50">
        <v>42000</v>
      </c>
      <c r="K50">
        <v>1320</v>
      </c>
    </row>
    <row r="51" spans="2:11" x14ac:dyDescent="0.25">
      <c r="B51">
        <v>182400</v>
      </c>
      <c r="K51">
        <v>30240</v>
      </c>
    </row>
    <row r="52" spans="2:11" x14ac:dyDescent="0.25">
      <c r="B52">
        <v>174000</v>
      </c>
      <c r="K52">
        <v>23040</v>
      </c>
    </row>
    <row r="53" spans="2:11" x14ac:dyDescent="0.25">
      <c r="B53">
        <v>192000</v>
      </c>
      <c r="K53">
        <v>120000</v>
      </c>
    </row>
    <row r="54" spans="2:11" x14ac:dyDescent="0.25">
      <c r="B54">
        <v>64080</v>
      </c>
      <c r="K54" s="97">
        <f>SUM(K10:K53)</f>
        <v>2132304</v>
      </c>
    </row>
    <row r="55" spans="2:11" x14ac:dyDescent="0.25">
      <c r="B55">
        <v>168000</v>
      </c>
    </row>
    <row r="56" spans="2:11" x14ac:dyDescent="0.25">
      <c r="B56">
        <v>99200</v>
      </c>
    </row>
    <row r="57" spans="2:11" x14ac:dyDescent="0.25">
      <c r="B57">
        <v>6400</v>
      </c>
    </row>
    <row r="58" spans="2:11" x14ac:dyDescent="0.25">
      <c r="B58">
        <v>64000</v>
      </c>
    </row>
    <row r="59" spans="2:11" x14ac:dyDescent="0.25">
      <c r="B59">
        <v>66000</v>
      </c>
    </row>
    <row r="60" spans="2:11" x14ac:dyDescent="0.25">
      <c r="B60">
        <v>43200</v>
      </c>
    </row>
    <row r="61" spans="2:11" x14ac:dyDescent="0.25">
      <c r="B61">
        <v>43200</v>
      </c>
    </row>
    <row r="62" spans="2:11" x14ac:dyDescent="0.25">
      <c r="B62">
        <v>43200</v>
      </c>
    </row>
    <row r="63" spans="2:11" x14ac:dyDescent="0.25">
      <c r="B63">
        <v>32400</v>
      </c>
    </row>
    <row r="64" spans="2:11" x14ac:dyDescent="0.25">
      <c r="B64">
        <v>90000</v>
      </c>
    </row>
    <row r="65" spans="2:2" x14ac:dyDescent="0.25">
      <c r="B65">
        <v>97200</v>
      </c>
    </row>
    <row r="66" spans="2:2" x14ac:dyDescent="0.25">
      <c r="B66">
        <v>100800</v>
      </c>
    </row>
    <row r="67" spans="2:2" x14ac:dyDescent="0.25">
      <c r="B67">
        <v>107640</v>
      </c>
    </row>
    <row r="68" spans="2:2" x14ac:dyDescent="0.25">
      <c r="B68">
        <v>3000</v>
      </c>
    </row>
    <row r="69" spans="2:2" x14ac:dyDescent="0.25">
      <c r="B69">
        <v>2000</v>
      </c>
    </row>
    <row r="70" spans="2:2" x14ac:dyDescent="0.25">
      <c r="B70">
        <v>76800</v>
      </c>
    </row>
    <row r="71" spans="2:2" x14ac:dyDescent="0.25">
      <c r="B71">
        <v>10000</v>
      </c>
    </row>
    <row r="72" spans="2:2" x14ac:dyDescent="0.25">
      <c r="B72">
        <v>13800</v>
      </c>
    </row>
    <row r="73" spans="2:2" x14ac:dyDescent="0.25">
      <c r="B73">
        <v>2280</v>
      </c>
    </row>
    <row r="74" spans="2:2" x14ac:dyDescent="0.25">
      <c r="B74">
        <v>3040</v>
      </c>
    </row>
    <row r="75" spans="2:2" x14ac:dyDescent="0.25">
      <c r="B75">
        <v>9360</v>
      </c>
    </row>
    <row r="76" spans="2:2" x14ac:dyDescent="0.25">
      <c r="B76">
        <v>2944</v>
      </c>
    </row>
    <row r="77" spans="2:2" x14ac:dyDescent="0.25">
      <c r="B77">
        <v>93600</v>
      </c>
    </row>
    <row r="79" spans="2:2" x14ac:dyDescent="0.25">
      <c r="B79">
        <v>8160</v>
      </c>
    </row>
    <row r="80" spans="2:2" x14ac:dyDescent="0.25">
      <c r="B80">
        <v>8460</v>
      </c>
    </row>
    <row r="81" spans="2:2" x14ac:dyDescent="0.25">
      <c r="B81">
        <v>15600</v>
      </c>
    </row>
    <row r="82" spans="2:2" x14ac:dyDescent="0.25">
      <c r="B82">
        <v>2640</v>
      </c>
    </row>
    <row r="83" spans="2:2" x14ac:dyDescent="0.25">
      <c r="B83">
        <v>26880</v>
      </c>
    </row>
    <row r="84" spans="2:2" x14ac:dyDescent="0.25">
      <c r="B84">
        <v>11160</v>
      </c>
    </row>
    <row r="85" spans="2:2" x14ac:dyDescent="0.25">
      <c r="B85">
        <v>6000</v>
      </c>
    </row>
    <row r="86" spans="2:2" x14ac:dyDescent="0.25">
      <c r="B86">
        <v>13824</v>
      </c>
    </row>
    <row r="87" spans="2:2" x14ac:dyDescent="0.25">
      <c r="B87">
        <v>4320</v>
      </c>
    </row>
    <row r="88" spans="2:2" x14ac:dyDescent="0.25">
      <c r="B88">
        <v>3300</v>
      </c>
    </row>
    <row r="89" spans="2:2" x14ac:dyDescent="0.25">
      <c r="B89">
        <v>40800</v>
      </c>
    </row>
    <row r="90" spans="2:2" x14ac:dyDescent="0.25">
      <c r="B90">
        <v>2880</v>
      </c>
    </row>
    <row r="91" spans="2:2" x14ac:dyDescent="0.25">
      <c r="B91">
        <v>1800</v>
      </c>
    </row>
    <row r="92" spans="2:2" x14ac:dyDescent="0.25">
      <c r="B92">
        <v>800</v>
      </c>
    </row>
    <row r="93" spans="2:2" x14ac:dyDescent="0.25">
      <c r="B93">
        <v>840</v>
      </c>
    </row>
    <row r="94" spans="2:2" x14ac:dyDescent="0.25">
      <c r="B94">
        <v>760</v>
      </c>
    </row>
    <row r="95" spans="2:2" x14ac:dyDescent="0.25">
      <c r="B95">
        <v>800</v>
      </c>
    </row>
    <row r="96" spans="2:2" x14ac:dyDescent="0.25">
      <c r="B96">
        <v>840</v>
      </c>
    </row>
    <row r="97" spans="2:2" x14ac:dyDescent="0.25">
      <c r="B97">
        <v>860</v>
      </c>
    </row>
    <row r="98" spans="2:2" x14ac:dyDescent="0.25">
      <c r="B98">
        <v>880</v>
      </c>
    </row>
    <row r="99" spans="2:2" x14ac:dyDescent="0.25">
      <c r="B99">
        <v>24000</v>
      </c>
    </row>
    <row r="100" spans="2:2" x14ac:dyDescent="0.25">
      <c r="B100">
        <v>25200</v>
      </c>
    </row>
    <row r="101" spans="2:2" x14ac:dyDescent="0.25">
      <c r="B101">
        <v>21600</v>
      </c>
    </row>
    <row r="102" spans="2:2" x14ac:dyDescent="0.25">
      <c r="B102">
        <v>120000</v>
      </c>
    </row>
    <row r="103" spans="2:2" x14ac:dyDescent="0.25">
      <c r="B103">
        <v>4320</v>
      </c>
    </row>
    <row r="104" spans="2:2" x14ac:dyDescent="0.25">
      <c r="B104">
        <v>2720</v>
      </c>
    </row>
    <row r="107" spans="2:2" x14ac:dyDescent="0.25">
      <c r="B107" s="97">
        <f>SUM(B4:B106)</f>
        <v>3611535</v>
      </c>
    </row>
  </sheetData>
  <dataValidations count="1">
    <dataValidation allowBlank="1" showInputMessage="1" showErrorMessage="1" promptTitle="PACC" prompt="Este valor se calculará automáticamente, resultado de la multiplicación de la cantidad total por el precio unitario estimado." sqref="D4:D44 G5:G4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PACC - SNCC.F.053</vt:lpstr>
      <vt:lpstr>PACC - SNCC.F.053 (3)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cpadb</cp:lastModifiedBy>
  <cp:lastPrinted>2012-12-05T04:03:25Z</cp:lastPrinted>
  <dcterms:created xsi:type="dcterms:W3CDTF">2010-12-13T15:49:00Z</dcterms:created>
  <dcterms:modified xsi:type="dcterms:W3CDTF">2018-01-30T18:39:29Z</dcterms:modified>
</cp:coreProperties>
</file>