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\Downloads\"/>
    </mc:Choice>
  </mc:AlternateContent>
  <bookViews>
    <workbookView xWindow="0" yWindow="0" windowWidth="20490" windowHeight="7530" firstSheet="2" activeTab="3"/>
  </bookViews>
  <sheets>
    <sheet name="ene-22" sheetId="1" state="hidden" r:id="rId1"/>
    <sheet name="feb-22" sheetId="2" state="hidden" r:id="rId2"/>
    <sheet name="Oct." sheetId="3" r:id="rId3"/>
    <sheet name="Hoja1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  <c r="C28" i="4"/>
  <c r="C30" i="4"/>
  <c r="C27" i="4"/>
  <c r="A43" i="4" l="1"/>
  <c r="C20" i="4"/>
  <c r="C14" i="4"/>
  <c r="C16" i="4" s="1"/>
  <c r="C22" i="4" s="1"/>
  <c r="C34" i="3"/>
  <c r="C33" i="4" l="1"/>
  <c r="C14" i="3"/>
  <c r="C20" i="3" l="1"/>
  <c r="C16" i="3" l="1"/>
  <c r="C22" i="3" s="1"/>
  <c r="C27" i="3" l="1"/>
  <c r="C29" i="3" l="1"/>
  <c r="A42" i="3" l="1"/>
  <c r="C32" i="3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<sst xmlns="http://schemas.openxmlformats.org/spreadsheetml/2006/main" count="115" uniqueCount="36">
  <si>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</si>
  <si>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</si>
  <si>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</si>
  <si>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</si>
  <si>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</si>
  <si>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</si>
  <si>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</si>
  <si>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</si>
  <si>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</si>
  <si>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</si>
  <si>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</si>
  <si>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</si>
  <si>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</si>
  <si>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</si>
  <si>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</si>
  <si>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</si>
  <si>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</si>
  <si>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</si>
  <si>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</si>
  <si>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</si>
  <si>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</si>
  <si>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</si>
  <si>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</si>
  <si>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</si>
  <si>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</si>
  <si>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</si>
  <si>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</si>
  <si>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</si>
  <si>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</si>
  <si>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>Ingrid Karina García Familia</t>
  </si>
  <si>
    <t xml:space="preserve">          Rolfi Domingo Rojas Guzmán__</t>
  </si>
  <si>
    <t xml:space="preserve">     Presidente CPADB</t>
  </si>
  <si>
    <t>Al 31 de octubre del 2023</t>
  </si>
  <si>
    <t xml:space="preserve"> </t>
  </si>
  <si>
    <t xml:space="preserve">Activos Netos/Patrimonio </t>
  </si>
  <si>
    <t>Acumulaciones y retenciones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</si>
</sst>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2" fillId="0" borderId="0" xfId="0" applyNumberFormat="1" applyFont="1"/>
    <xf numFmtId="164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c-srv-01\Contabilidad\ENCARGADA%20CONTABILIDAD\YINA%20FRIAS\CPADB-ESTADOS%20FINANCIEROS-%20SOPORTES\CPADB-ESTADOS%20FINANCIEROS%202020-SOPORTES\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7" t="s">
        <v>0</v>
      </c>
      <c r="B4" s="47"/>
      <c r="C4" s="47"/>
      <c r="D4" s="47"/>
    </row>
    <row r="5" spans="1:8" x14ac:dyDescent="0.25">
      <c r="A5" s="47" t="s">
        <v>1</v>
      </c>
      <c r="B5" s="47"/>
      <c r="C5" s="47"/>
      <c r="D5" s="47"/>
    </row>
    <row r="6" spans="1:8" x14ac:dyDescent="0.25">
      <c r="A6" s="47" t="s">
        <v>26</v>
      </c>
      <c r="B6" s="47"/>
      <c r="C6" s="47"/>
      <c r="D6" s="47"/>
    </row>
    <row r="7" spans="1:8" x14ac:dyDescent="0.25">
      <c r="A7" s="47" t="s">
        <v>2</v>
      </c>
      <c r="B7" s="47"/>
      <c r="C7" s="47"/>
      <c r="D7" s="47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5" t="s">
        <v>22</v>
      </c>
      <c r="B37" s="45"/>
      <c r="C37" s="45"/>
      <c r="D37" s="45"/>
    </row>
    <row r="38" spans="1:8" ht="16.5" customHeight="1" x14ac:dyDescent="0.25">
      <c r="A38" s="46" t="s">
        <v>27</v>
      </c>
      <c r="B38" s="46"/>
      <c r="C38" s="46"/>
      <c r="D38" s="46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45" t="s">
        <v>24</v>
      </c>
      <c r="D40" s="45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6" t="s">
        <v>25</v>
      </c>
      <c r="D41" s="46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7" t="s">
        <v>0</v>
      </c>
      <c r="B4" s="47"/>
      <c r="C4" s="47"/>
      <c r="D4" s="47"/>
    </row>
    <row r="5" spans="1:8" x14ac:dyDescent="0.25">
      <c r="A5" s="47" t="s">
        <v>1</v>
      </c>
      <c r="B5" s="47"/>
      <c r="C5" s="47"/>
      <c r="D5" s="47"/>
    </row>
    <row r="6" spans="1:8" x14ac:dyDescent="0.25">
      <c r="A6" s="47" t="s">
        <v>28</v>
      </c>
      <c r="B6" s="47"/>
      <c r="C6" s="47"/>
      <c r="D6" s="47"/>
    </row>
    <row r="7" spans="1:8" x14ac:dyDescent="0.25">
      <c r="A7" s="47" t="s">
        <v>2</v>
      </c>
      <c r="B7" s="47"/>
      <c r="C7" s="47"/>
      <c r="D7" s="47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5" t="s">
        <v>22</v>
      </c>
      <c r="B37" s="45"/>
      <c r="C37" s="45"/>
      <c r="D37" s="45"/>
    </row>
    <row r="38" spans="1:8" ht="16.5" customHeight="1" x14ac:dyDescent="0.25">
      <c r="A38" s="46" t="s">
        <v>27</v>
      </c>
      <c r="B38" s="46"/>
      <c r="C38" s="46"/>
      <c r="D38" s="46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45" t="s">
        <v>24</v>
      </c>
      <c r="D40" s="45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6" t="s">
        <v>25</v>
      </c>
      <c r="D41" s="46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opLeftCell="A13" workbookViewId="0">
      <selection activeCell="F31" sqref="A1:XFD1048576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6" width="15.5703125" style="1" bestFit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7" t="s">
        <v>0</v>
      </c>
      <c r="B4" s="47"/>
      <c r="C4" s="47"/>
      <c r="D4" s="36"/>
    </row>
    <row r="5" spans="1:8" x14ac:dyDescent="0.25">
      <c r="A5" s="47" t="s">
        <v>1</v>
      </c>
      <c r="B5" s="47"/>
      <c r="C5" s="47"/>
      <c r="D5" s="36"/>
    </row>
    <row r="6" spans="1:8" x14ac:dyDescent="0.25">
      <c r="A6" s="47" t="s">
        <v>32</v>
      </c>
      <c r="B6" s="47"/>
      <c r="C6" s="47"/>
      <c r="D6" s="36"/>
    </row>
    <row r="7" spans="1:8" x14ac:dyDescent="0.25">
      <c r="A7" s="47" t="s">
        <v>2</v>
      </c>
      <c r="B7" s="47"/>
      <c r="C7" s="47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114670</v>
      </c>
    </row>
    <row r="13" spans="1:8" s="6" customFormat="1" x14ac:dyDescent="0.25">
      <c r="A13" s="7" t="s">
        <v>6</v>
      </c>
      <c r="B13" s="7"/>
      <c r="C13" s="31">
        <v>3480190.5</v>
      </c>
    </row>
    <row r="14" spans="1:8" x14ac:dyDescent="0.25">
      <c r="A14" s="7" t="s">
        <v>7</v>
      </c>
      <c r="B14" s="7"/>
      <c r="C14" s="8">
        <f>161318.72+31816.44</f>
        <v>193135.16</v>
      </c>
      <c r="D14" s="40"/>
      <c r="E14" s="40"/>
      <c r="H14" s="9"/>
    </row>
    <row r="15" spans="1:8" ht="16.5" customHeight="1" x14ac:dyDescent="0.25">
      <c r="A15" s="7" t="s">
        <v>8</v>
      </c>
      <c r="B15" s="7"/>
      <c r="C15" s="8">
        <v>7959182.1744399993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11747177.83444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22885573.350000001</v>
      </c>
      <c r="D19" s="43"/>
    </row>
    <row r="20" spans="1:9" x14ac:dyDescent="0.25">
      <c r="A20" s="11" t="s">
        <v>12</v>
      </c>
      <c r="B20" s="11"/>
      <c r="C20" s="10">
        <f>SUM(C19:C19)</f>
        <v>22885573.350000001</v>
      </c>
      <c r="D20" s="9"/>
      <c r="E20" s="43"/>
      <c r="F20" s="9"/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34632751.184440002</v>
      </c>
      <c r="E22" s="43"/>
    </row>
    <row r="23" spans="1:9" ht="16.5" thickTop="1" x14ac:dyDescent="0.25">
      <c r="A23" s="11"/>
      <c r="B23" s="11"/>
      <c r="C23" s="16"/>
      <c r="E23" s="43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  <c r="E25" s="43"/>
    </row>
    <row r="26" spans="1:9" x14ac:dyDescent="0.25">
      <c r="A26" s="12" t="s">
        <v>16</v>
      </c>
      <c r="B26" s="12"/>
      <c r="C26" s="13">
        <v>6424597.7800000003</v>
      </c>
      <c r="E26" s="43"/>
    </row>
    <row r="27" spans="1:9" x14ac:dyDescent="0.25">
      <c r="A27" s="11" t="s">
        <v>17</v>
      </c>
      <c r="B27" s="11"/>
      <c r="C27" s="17">
        <f>+C26</f>
        <v>6424597.7800000003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6424597.7800000003</v>
      </c>
      <c r="D29" s="19"/>
      <c r="I29" s="14"/>
    </row>
    <row r="30" spans="1:9" ht="20.25" customHeight="1" thickTop="1" x14ac:dyDescent="0.25">
      <c r="A30" s="11"/>
      <c r="B30" s="11"/>
      <c r="D30" s="1" t="s">
        <v>33</v>
      </c>
    </row>
    <row r="31" spans="1:9" x14ac:dyDescent="0.25">
      <c r="A31" s="20" t="s">
        <v>34</v>
      </c>
      <c r="B31" s="20"/>
    </row>
    <row r="32" spans="1:9" x14ac:dyDescent="0.25">
      <c r="A32" s="12" t="s">
        <v>20</v>
      </c>
      <c r="B32" s="12"/>
      <c r="C32" s="21">
        <f>+C22-C29</f>
        <v>28208153.404440001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34632751.184440002</v>
      </c>
      <c r="F34" s="14"/>
    </row>
    <row r="35" spans="1:8" ht="16.5" thickTop="1" x14ac:dyDescent="0.25">
      <c r="A35" s="20"/>
      <c r="B35" s="20"/>
      <c r="C35" s="39"/>
      <c r="F35" s="14"/>
    </row>
    <row r="36" spans="1:8" ht="18.75" customHeight="1" x14ac:dyDescent="0.25">
      <c r="C36" s="24"/>
    </row>
    <row r="37" spans="1:8" ht="21" customHeight="1" x14ac:dyDescent="0.25">
      <c r="A37" s="45" t="s">
        <v>30</v>
      </c>
      <c r="B37" s="45"/>
      <c r="C37" s="45"/>
      <c r="D37" s="34"/>
    </row>
    <row r="38" spans="1:8" ht="16.5" customHeight="1" x14ac:dyDescent="0.25">
      <c r="A38" s="46" t="s">
        <v>31</v>
      </c>
      <c r="B38" s="46"/>
      <c r="C38" s="46"/>
      <c r="D38" s="35"/>
    </row>
    <row r="39" spans="1:8" ht="16.5" customHeight="1" x14ac:dyDescent="0.25">
      <c r="A39" s="38"/>
      <c r="B39" s="38"/>
      <c r="C39" s="38"/>
      <c r="D39" s="35"/>
    </row>
    <row r="40" spans="1:8" ht="16.5" customHeight="1" x14ac:dyDescent="0.25">
      <c r="A40" s="33"/>
      <c r="B40" s="33"/>
      <c r="C40" s="33"/>
      <c r="D40" s="33"/>
    </row>
    <row r="41" spans="1:8" x14ac:dyDescent="0.25">
      <c r="A41" s="32" t="s">
        <v>29</v>
      </c>
      <c r="B41" s="32"/>
      <c r="C41" s="45" t="s">
        <v>24</v>
      </c>
      <c r="D41" s="45"/>
      <c r="E41" s="27"/>
    </row>
    <row r="42" spans="1:8" ht="15" customHeight="1" x14ac:dyDescent="0.25">
      <c r="A42" s="33" t="str">
        <f>+'[1]Est. de Rendimiento Fin'!B45</f>
        <v>Enc. Dpto. Administrativo Financiero</v>
      </c>
      <c r="B42" s="33"/>
      <c r="C42" s="46" t="s">
        <v>25</v>
      </c>
      <c r="D42" s="46"/>
    </row>
    <row r="44" spans="1:8" hidden="1" x14ac:dyDescent="0.25"/>
  </sheetData>
  <mergeCells count="8">
    <mergeCell ref="C41:D41"/>
    <mergeCell ref="C42:D42"/>
    <mergeCell ref="A37:C37"/>
    <mergeCell ref="A38:C38"/>
    <mergeCell ref="A4:C4"/>
    <mergeCell ref="A5:C5"/>
    <mergeCell ref="A6:C6"/>
    <mergeCell ref="A7:C7"/>
  </mergeCells>
  <pageMargins left="0.7" right="0.7" top="0.75" bottom="0.75" header="0.3" footer="0.3"/>
  <pageSetup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workbookViewId="0">
      <selection activeCell="D29" sqref="D29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6" width="15.5703125" style="1" bestFit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7" t="s">
        <v>0</v>
      </c>
      <c r="B4" s="47"/>
      <c r="C4" s="47"/>
      <c r="D4" s="36"/>
    </row>
    <row r="5" spans="1:8" x14ac:dyDescent="0.25">
      <c r="A5" s="47" t="s">
        <v>1</v>
      </c>
      <c r="B5" s="47"/>
      <c r="C5" s="47"/>
      <c r="D5" s="36"/>
    </row>
    <row r="6" spans="1:8" x14ac:dyDescent="0.25">
      <c r="A6" s="47" t="s">
        <v>32</v>
      </c>
      <c r="B6" s="47"/>
      <c r="C6" s="47"/>
      <c r="D6" s="36"/>
    </row>
    <row r="7" spans="1:8" x14ac:dyDescent="0.25">
      <c r="A7" s="47" t="s">
        <v>2</v>
      </c>
      <c r="B7" s="47"/>
      <c r="C7" s="47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114670</v>
      </c>
    </row>
    <row r="13" spans="1:8" s="6" customFormat="1" x14ac:dyDescent="0.25">
      <c r="A13" s="7" t="s">
        <v>6</v>
      </c>
      <c r="B13" s="7"/>
      <c r="C13" s="31">
        <v>3480190.5</v>
      </c>
    </row>
    <row r="14" spans="1:8" x14ac:dyDescent="0.25">
      <c r="A14" s="7" t="s">
        <v>7</v>
      </c>
      <c r="B14" s="7"/>
      <c r="C14" s="8">
        <f>161318.72+31816.44</f>
        <v>193135.16</v>
      </c>
      <c r="D14" s="40"/>
      <c r="E14" s="40"/>
      <c r="H14" s="9"/>
    </row>
    <row r="15" spans="1:8" ht="16.5" customHeight="1" x14ac:dyDescent="0.25">
      <c r="A15" s="7" t="s">
        <v>8</v>
      </c>
      <c r="B15" s="7"/>
      <c r="C15" s="8">
        <v>7959182.1744399993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11747177.83444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22885573.350000001</v>
      </c>
      <c r="D19" s="43"/>
    </row>
    <row r="20" spans="1:9" x14ac:dyDescent="0.25">
      <c r="A20" s="11" t="s">
        <v>12</v>
      </c>
      <c r="B20" s="11"/>
      <c r="C20" s="10">
        <f>SUM(C19:C19)</f>
        <v>22885573.350000001</v>
      </c>
      <c r="D20" s="9"/>
      <c r="E20" s="43"/>
      <c r="F20" s="9"/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34632751.184440002</v>
      </c>
      <c r="D22" s="43"/>
      <c r="E22" s="43"/>
    </row>
    <row r="23" spans="1:9" ht="16.5" thickTop="1" x14ac:dyDescent="0.25">
      <c r="A23" s="11"/>
      <c r="B23" s="11"/>
      <c r="C23" s="16"/>
      <c r="D23" s="43"/>
      <c r="E23" s="43"/>
    </row>
    <row r="24" spans="1:9" x14ac:dyDescent="0.25">
      <c r="A24" s="11" t="s">
        <v>14</v>
      </c>
      <c r="B24" s="11"/>
      <c r="C24" s="14"/>
      <c r="D24" s="43"/>
      <c r="E24" s="43"/>
    </row>
    <row r="25" spans="1:9" x14ac:dyDescent="0.25">
      <c r="A25" s="11" t="s">
        <v>15</v>
      </c>
      <c r="B25" s="11"/>
      <c r="C25" s="14"/>
      <c r="E25" s="43"/>
    </row>
    <row r="26" spans="1:9" x14ac:dyDescent="0.25">
      <c r="A26" s="12" t="s">
        <v>16</v>
      </c>
      <c r="B26" s="12"/>
      <c r="C26" s="13">
        <v>6424597.7800000003</v>
      </c>
      <c r="E26" s="43"/>
    </row>
    <row r="27" spans="1:9" x14ac:dyDescent="0.25">
      <c r="A27" s="12" t="s">
        <v>35</v>
      </c>
      <c r="B27" s="12"/>
      <c r="C27" s="44">
        <f>310513.24+1882258.77</f>
        <v>2192772.0099999998</v>
      </c>
      <c r="E27" s="43"/>
    </row>
    <row r="28" spans="1:9" x14ac:dyDescent="0.25">
      <c r="A28" s="11" t="s">
        <v>17</v>
      </c>
      <c r="B28" s="11"/>
      <c r="C28" s="17">
        <f>+C26+C27</f>
        <v>8617369.7899999991</v>
      </c>
    </row>
    <row r="29" spans="1:9" x14ac:dyDescent="0.25">
      <c r="A29" s="11"/>
      <c r="B29" s="11"/>
      <c r="C29" s="14"/>
    </row>
    <row r="30" spans="1:9" ht="20.25" customHeight="1" thickBot="1" x14ac:dyDescent="0.3">
      <c r="A30" s="11" t="s">
        <v>18</v>
      </c>
      <c r="B30" s="11"/>
      <c r="C30" s="18">
        <f>+C26+C27</f>
        <v>8617369.7899999991</v>
      </c>
      <c r="D30" s="19"/>
      <c r="I30" s="14"/>
    </row>
    <row r="31" spans="1:9" ht="20.25" customHeight="1" thickTop="1" x14ac:dyDescent="0.25">
      <c r="A31" s="11"/>
      <c r="B31" s="11"/>
      <c r="D31" s="1" t="s">
        <v>33</v>
      </c>
    </row>
    <row r="32" spans="1:9" x14ac:dyDescent="0.25">
      <c r="A32" s="20" t="s">
        <v>34</v>
      </c>
      <c r="B32" s="20"/>
    </row>
    <row r="33" spans="1:8" x14ac:dyDescent="0.25">
      <c r="A33" s="12" t="s">
        <v>20</v>
      </c>
      <c r="B33" s="12"/>
      <c r="C33" s="21">
        <f>+C22-C30</f>
        <v>26015381.394440003</v>
      </c>
      <c r="H33" s="22"/>
    </row>
    <row r="34" spans="1:8" x14ac:dyDescent="0.25">
      <c r="A34" s="12"/>
      <c r="B34" s="12"/>
      <c r="C34" s="23"/>
      <c r="H34" s="22"/>
    </row>
    <row r="35" spans="1:8" ht="16.5" thickBot="1" x14ac:dyDescent="0.3">
      <c r="A35" s="20" t="s">
        <v>21</v>
      </c>
      <c r="B35" s="20"/>
      <c r="C35" s="15">
        <f>C30+C33</f>
        <v>34632751.184440002</v>
      </c>
      <c r="F35" s="14"/>
    </row>
    <row r="36" spans="1:8" ht="16.5" thickTop="1" x14ac:dyDescent="0.25">
      <c r="A36" s="20"/>
      <c r="B36" s="20"/>
      <c r="C36" s="39"/>
      <c r="F36" s="14"/>
    </row>
    <row r="37" spans="1:8" ht="18.75" customHeight="1" x14ac:dyDescent="0.25">
      <c r="C37" s="24"/>
    </row>
    <row r="38" spans="1:8" ht="21" customHeight="1" x14ac:dyDescent="0.25">
      <c r="A38" s="45" t="s">
        <v>30</v>
      </c>
      <c r="B38" s="45"/>
      <c r="C38" s="45"/>
      <c r="D38" s="34"/>
    </row>
    <row r="39" spans="1:8" ht="16.5" customHeight="1" x14ac:dyDescent="0.25">
      <c r="A39" s="46" t="s">
        <v>31</v>
      </c>
      <c r="B39" s="46"/>
      <c r="C39" s="46"/>
      <c r="D39" s="35"/>
    </row>
    <row r="40" spans="1:8" ht="16.5" customHeight="1" x14ac:dyDescent="0.25">
      <c r="A40" s="42"/>
      <c r="B40" s="42"/>
      <c r="C40" s="42"/>
      <c r="D40" s="35"/>
    </row>
    <row r="41" spans="1:8" ht="16.5" customHeight="1" x14ac:dyDescent="0.25">
      <c r="A41" s="42"/>
      <c r="B41" s="42"/>
      <c r="C41" s="42"/>
      <c r="D41" s="42"/>
    </row>
    <row r="42" spans="1:8" x14ac:dyDescent="0.25">
      <c r="A42" s="41" t="s">
        <v>29</v>
      </c>
      <c r="B42" s="41"/>
      <c r="C42" s="45" t="s">
        <v>24</v>
      </c>
      <c r="D42" s="45"/>
      <c r="E42" s="27"/>
    </row>
    <row r="43" spans="1:8" ht="15" customHeight="1" x14ac:dyDescent="0.25">
      <c r="A43" s="42" t="str">
        <f>+'[1]Est. de Rendimiento Fin'!B45</f>
        <v>Enc. Dpto. Administrativo Financiero</v>
      </c>
      <c r="B43" s="42"/>
      <c r="C43" s="46" t="s">
        <v>25</v>
      </c>
      <c r="D43" s="46"/>
    </row>
    <row r="45" spans="1:8" hidden="1" x14ac:dyDescent="0.25"/>
  </sheetData>
  <mergeCells count="8">
    <mergeCell ref="C42:D42"/>
    <mergeCell ref="C43:D43"/>
    <mergeCell ref="A4:C4"/>
    <mergeCell ref="A5:C5"/>
    <mergeCell ref="A6:C6"/>
    <mergeCell ref="A7:C7"/>
    <mergeCell ref="A38:C38"/>
    <mergeCell ref="A39:C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ene-22</vt:lpstr>
      <vt:lpstr>feb-22</vt:lpstr>
      <vt:lpstr>Oct.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Aaron</cp:lastModifiedBy>
  <cp:lastPrinted>2023-11-17T20:57:00Z</cp:lastPrinted>
  <dcterms:created xsi:type="dcterms:W3CDTF">2022-02-01T13:13:39Z</dcterms:created>
  <dcterms:modified xsi:type="dcterms:W3CDTF">2023-11-20T11:55:36Z</dcterms:modified>
</cp:coreProperties>
</file>