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Balance General Mensual\Balance 2023\1- Balance general 31-01-2023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4" i="1" l="1"/>
  <c r="A41" i="1" l="1"/>
  <c r="C27" i="1"/>
  <c r="C29" i="1" s="1"/>
  <c r="C20" i="1"/>
  <c r="C22" i="1" l="1"/>
  <c r="C32" i="1" s="1"/>
  <c r="C34" i="1" s="1"/>
</calcChain>
</file>

<file path=xl/sharedStrings.xml><?xml version="1.0" encoding="utf-8"?>
<sst xmlns="http://schemas.openxmlformats.org/spreadsheetml/2006/main" count="28" uniqueCount="28">
  <si>
    <t>Comisión Presidencial de Apoyo al Desarrollo Barrial</t>
  </si>
  <si>
    <t>Balance General</t>
  </si>
  <si>
    <t xml:space="preserve"> (Valores en RD$)</t>
  </si>
  <si>
    <t>Activos</t>
  </si>
  <si>
    <t>Activos corrientes</t>
  </si>
  <si>
    <t xml:space="preserve">Efectivo y equivalente de efectivo </t>
  </si>
  <si>
    <t xml:space="preserve">Inventarios </t>
  </si>
  <si>
    <t>Gastos pagados por adelantado</t>
  </si>
  <si>
    <t>Inventarios de bienes adquiridos para cesión</t>
  </si>
  <si>
    <t>Total activos corrientes</t>
  </si>
  <si>
    <t>Activos no corrientes</t>
  </si>
  <si>
    <t xml:space="preserve">Propiedad, planta y equipo neto </t>
  </si>
  <si>
    <t>Total activos no corrientes</t>
  </si>
  <si>
    <t>Total activos</t>
  </si>
  <si>
    <t xml:space="preserve">Pasivos </t>
  </si>
  <si>
    <t xml:space="preserve">Pasivos corrientes </t>
  </si>
  <si>
    <t>Cuentas por pagar corto plazo</t>
  </si>
  <si>
    <t>Total pasivos corrientes</t>
  </si>
  <si>
    <t>Total pasivos</t>
  </si>
  <si>
    <t xml:space="preserve">Patrimonio </t>
  </si>
  <si>
    <t>Patrimonio</t>
  </si>
  <si>
    <t>Total pasivos y patrimonio</t>
  </si>
  <si>
    <t>Rolfi Domingo Rojas Guzmán</t>
  </si>
  <si>
    <t>Presidente CPADB</t>
  </si>
  <si>
    <t>Lic. Ingrid Karina García Familia</t>
  </si>
  <si>
    <t>Enc. Sección de Contabilidad</t>
  </si>
  <si>
    <t>Al 31 de enero del 2023</t>
  </si>
  <si>
    <t>Lic. Yina M. Frias Núñez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</si>
</sst>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2"/>
      <color rgb="FF231F20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3" fillId="0" borderId="0" xfId="0" applyFont="1" applyFill="1" applyAlignment="1">
      <alignment vertical="center" wrapText="1"/>
    </xf>
    <xf numFmtId="0" fontId="2" fillId="0" borderId="0" xfId="0" applyFont="1" applyFill="1"/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center" vertical="center" wrapText="1"/>
    </xf>
    <xf numFmtId="164" fontId="2" fillId="0" borderId="0" xfId="0" applyNumberFormat="1" applyFont="1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Fill="1" applyAlignment="1">
      <alignment horizontal="center" vertical="center" wrapText="1"/>
    </xf>
    <xf numFmtId="41" fontId="2" fillId="0" borderId="0" xfId="0" applyNumberFormat="1" applyFont="1"/>
    <xf numFmtId="164" fontId="3" fillId="0" borderId="2" xfId="1" applyNumberFormat="1" applyFont="1" applyFill="1" applyBorder="1" applyAlignment="1">
      <alignment horizontal="center" vertical="center" wrapText="1"/>
    </xf>
    <xf numFmtId="41" fontId="3" fillId="0" borderId="0" xfId="1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43" fontId="3" fillId="2" borderId="2" xfId="1" applyNumberFormat="1" applyFont="1" applyFill="1" applyBorder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4" fontId="3" fillId="0" borderId="0" xfId="1" applyNumberFormat="1" applyFont="1" applyFill="1" applyAlignment="1">
      <alignment horizontal="center" vertical="center" wrapText="1"/>
    </xf>
    <xf numFmtId="43" fontId="2" fillId="0" borderId="0" xfId="2" applyNumberFormat="1" applyFont="1"/>
    <xf numFmtId="41" fontId="5" fillId="0" borderId="0" xfId="1" applyNumberFormat="1" applyFont="1" applyFill="1" applyAlignment="1">
      <alignment horizontal="center" vertical="center" wrapText="1"/>
    </xf>
    <xf numFmtId="43" fontId="2" fillId="0" borderId="0" xfId="0" applyNumberFormat="1" applyFont="1" applyFill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/>
    <xf numFmtId="164" fontId="5" fillId="0" borderId="3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64" fontId="5" fillId="2" borderId="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5">
    <cellStyle name="Millares" xfId="1" builtinId="3"/>
    <cellStyle name="Millares 2 2 2" xfId="4"/>
    <cellStyle name="Moneda" xfId="2" builtinId="4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Amortizacion%20de%20Activos/AMORTIZACI&#211;N/Formularios%20Norma%20General%20del%20Cierre%20de%20Operaciones%20Contables%2001-2022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CPADB-ESTADOS%20FINANCIEROS-%20SOPORTES/CPADB-ESTADOS%20FINANCIEROS%202020-SOPORTES/ESTADOS%20FINANCIEROS%20COMISION%20BARRIAL%20PERIODO%202020%20UN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02-02 Conciliación Banc"/>
      <sheetName val="02-17 Estado de Mov. Bancarios"/>
      <sheetName val="02-18 Movimientos Ant. Fin."/>
      <sheetName val="02-19 a Arqueo de Caja"/>
      <sheetName val="02-19 b Arqueo de cheques"/>
      <sheetName val="02-22 Transf. Recibidas"/>
      <sheetName val="02-29 Deuda Administrativa"/>
      <sheetName val="02-30 Comparativo de Bienes"/>
      <sheetName val="02-31 Bienes p.f descargo"/>
      <sheetName val="02-32-Adq. Bienes para Transf."/>
      <sheetName val="02-33 a Adq. de Inmuebles"/>
      <sheetName val="02-33 b Adq. Muebles e Intangib"/>
      <sheetName val="02-36-Cheques Ant. Fin."/>
      <sheetName val="02-37 Obras en Proceso"/>
      <sheetName val="02-40 Ejec. Captación Directa"/>
      <sheetName val="02-43 Bienes de Consumo"/>
      <sheetName val="02-44 Bienes Inmuebles"/>
      <sheetName val="02-45 Inversiones Financ."/>
      <sheetName val="02-46 Propuestas de Asientos "/>
      <sheetName val="02-47 Transf. de la Presidencia"/>
      <sheetName val="02-48 a Licencias de Software"/>
      <sheetName val="02-48 b Pagos Anticip."/>
      <sheetName val="02-48 c Amortización Gastos Pag"/>
      <sheetName val="02-49 a Anticipo Crédito Impos."/>
      <sheetName val="02-49 b Cta. x Cobrar Org.Rec."/>
      <sheetName val="02-50-Resumen de Valores"/>
      <sheetName val="07-01-Planilla Ejec. Rec Ex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7">
          <cell r="P37">
            <v>68465.753424657538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Mov.Activos fijos"/>
      <sheetName val="Dinamico Sumas y Saldos"/>
      <sheetName val="Sumas y Saldos 2019"/>
      <sheetName val="Presupuesto 2019"/>
    </sheetNames>
    <sheetDataSet>
      <sheetData sheetId="0"/>
      <sheetData sheetId="1">
        <row r="45">
          <cell r="B45" t="str">
            <v>Enc. Dpto. Administrativo Financiero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tabSelected="1" workbookViewId="0">
      <selection activeCell="G10" sqref="G10"/>
    </sheetView>
  </sheetViews>
  <sheetFormatPr baseColWidth="10" defaultRowHeight="15.75" x14ac:dyDescent="0.25"/>
  <cols>
    <col min="1" max="1" width="39.85546875" style="1" customWidth="1"/>
    <col min="2" max="2" width="14" style="1" customWidth="1"/>
    <col min="3" max="3" width="19.7109375" style="1" customWidth="1"/>
    <col min="4" max="4" width="12.42578125" style="1" customWidth="1"/>
    <col min="5" max="5" width="13" style="1" customWidth="1"/>
    <col min="6" max="6" width="11.5703125" style="1" customWidth="1"/>
    <col min="7" max="7" width="11.85546875" style="1" customWidth="1"/>
    <col min="8" max="8" width="14.42578125" style="1" bestFit="1" customWidth="1"/>
    <col min="9" max="9" width="11.42578125" style="1" customWidth="1"/>
    <col min="10" max="16384" width="11.42578125" style="1"/>
  </cols>
  <sheetData>
    <row r="2" spans="1:8" ht="15" customHeight="1" x14ac:dyDescent="0.25"/>
    <row r="3" spans="1:8" ht="3.75" hidden="1" customHeight="1" x14ac:dyDescent="0.25"/>
    <row r="4" spans="1:8" x14ac:dyDescent="0.25">
      <c r="A4" s="34" t="s">
        <v>0</v>
      </c>
      <c r="B4" s="34"/>
      <c r="C4" s="34"/>
      <c r="D4" s="34"/>
    </row>
    <row r="5" spans="1:8" x14ac:dyDescent="0.25">
      <c r="A5" s="34" t="s">
        <v>1</v>
      </c>
      <c r="B5" s="34"/>
      <c r="C5" s="34"/>
      <c r="D5" s="34"/>
    </row>
    <row r="6" spans="1:8" x14ac:dyDescent="0.25">
      <c r="A6" s="34" t="s">
        <v>26</v>
      </c>
      <c r="B6" s="34"/>
      <c r="C6" s="34"/>
      <c r="D6" s="34"/>
    </row>
    <row r="7" spans="1:8" x14ac:dyDescent="0.25">
      <c r="A7" s="34" t="s">
        <v>2</v>
      </c>
      <c r="B7" s="34"/>
      <c r="C7" s="34"/>
      <c r="D7" s="34"/>
    </row>
    <row r="8" spans="1:8" ht="0.75" customHeight="1" x14ac:dyDescent="0.25">
      <c r="A8" s="2"/>
      <c r="B8" s="2"/>
      <c r="C8" s="2"/>
      <c r="D8" s="2"/>
    </row>
    <row r="9" spans="1:8" ht="16.5" customHeight="1" x14ac:dyDescent="0.25">
      <c r="A9" s="3"/>
      <c r="B9" s="3"/>
      <c r="C9" s="4"/>
    </row>
    <row r="10" spans="1:8" s="6" customFormat="1" x14ac:dyDescent="0.25">
      <c r="A10" s="5" t="s">
        <v>3</v>
      </c>
      <c r="B10" s="5"/>
    </row>
    <row r="11" spans="1:8" s="6" customFormat="1" x14ac:dyDescent="0.25">
      <c r="A11" s="5" t="s">
        <v>4</v>
      </c>
      <c r="B11" s="5"/>
    </row>
    <row r="12" spans="1:8" s="6" customFormat="1" x14ac:dyDescent="0.25">
      <c r="A12" s="7" t="s">
        <v>5</v>
      </c>
      <c r="B12" s="7"/>
      <c r="C12" s="8">
        <v>5543.69</v>
      </c>
    </row>
    <row r="13" spans="1:8" s="6" customFormat="1" x14ac:dyDescent="0.25">
      <c r="A13" s="7" t="s">
        <v>6</v>
      </c>
      <c r="B13" s="7"/>
      <c r="C13" s="8">
        <v>4298990.7</v>
      </c>
    </row>
    <row r="14" spans="1:8" ht="15" customHeight="1" x14ac:dyDescent="0.25">
      <c r="A14" s="7" t="s">
        <v>7</v>
      </c>
      <c r="B14" s="7"/>
      <c r="C14" s="8">
        <f>53755.7150958904+'[1]02-48 a Licencias de Software'!$P$37</f>
        <v>122221.46852054793</v>
      </c>
      <c r="H14" s="9"/>
    </row>
    <row r="15" spans="1:8" ht="15" customHeight="1" x14ac:dyDescent="0.25">
      <c r="A15" s="7" t="s">
        <v>8</v>
      </c>
      <c r="B15" s="7"/>
      <c r="C15" s="31">
        <v>139213413.08000001</v>
      </c>
      <c r="H15" s="30"/>
    </row>
    <row r="16" spans="1:8" s="6" customFormat="1" x14ac:dyDescent="0.25">
      <c r="A16" s="5" t="s">
        <v>9</v>
      </c>
      <c r="B16" s="5"/>
      <c r="C16" s="29">
        <f>SUM(C12:C15)</f>
        <v>143640168.93852055</v>
      </c>
    </row>
    <row r="17" spans="1:9" ht="16.5" customHeight="1" x14ac:dyDescent="0.25">
      <c r="A17" s="11"/>
      <c r="B17" s="11"/>
    </row>
    <row r="18" spans="1:9" x14ac:dyDescent="0.25">
      <c r="A18" s="11" t="s">
        <v>10</v>
      </c>
      <c r="B18" s="11"/>
    </row>
    <row r="19" spans="1:9" x14ac:dyDescent="0.25">
      <c r="A19" s="12" t="s">
        <v>11</v>
      </c>
      <c r="B19" s="12"/>
      <c r="C19" s="13">
        <v>14601469.949999999</v>
      </c>
    </row>
    <row r="20" spans="1:9" x14ac:dyDescent="0.25">
      <c r="A20" s="11" t="s">
        <v>12</v>
      </c>
      <c r="B20" s="11"/>
      <c r="C20" s="10">
        <f>SUM(C19:C19)</f>
        <v>14601469.949999999</v>
      </c>
    </row>
    <row r="21" spans="1:9" ht="16.5" customHeight="1" x14ac:dyDescent="0.25">
      <c r="A21" s="11"/>
      <c r="B21" s="11"/>
      <c r="C21" s="14"/>
    </row>
    <row r="22" spans="1:9" ht="16.5" thickBot="1" x14ac:dyDescent="0.3">
      <c r="A22" s="11" t="s">
        <v>13</v>
      </c>
      <c r="B22" s="11"/>
      <c r="C22" s="15">
        <f>+C16+C20</f>
        <v>158241638.88852054</v>
      </c>
    </row>
    <row r="23" spans="1:9" ht="16.5" thickTop="1" x14ac:dyDescent="0.25">
      <c r="A23" s="11"/>
      <c r="B23" s="11"/>
      <c r="C23" s="16"/>
    </row>
    <row r="24" spans="1:9" x14ac:dyDescent="0.25">
      <c r="A24" s="11" t="s">
        <v>14</v>
      </c>
      <c r="B24" s="11"/>
      <c r="C24" s="14"/>
    </row>
    <row r="25" spans="1:9" x14ac:dyDescent="0.25">
      <c r="A25" s="11" t="s">
        <v>15</v>
      </c>
      <c r="B25" s="11"/>
      <c r="C25" s="14"/>
    </row>
    <row r="26" spans="1:9" x14ac:dyDescent="0.25">
      <c r="A26" s="12" t="s">
        <v>16</v>
      </c>
      <c r="B26" s="12"/>
      <c r="C26" s="28">
        <v>2355479.38</v>
      </c>
    </row>
    <row r="27" spans="1:9" x14ac:dyDescent="0.25">
      <c r="A27" s="11" t="s">
        <v>17</v>
      </c>
      <c r="B27" s="11"/>
      <c r="C27" s="17">
        <f>SUM(C26)</f>
        <v>2355479.38</v>
      </c>
    </row>
    <row r="28" spans="1:9" x14ac:dyDescent="0.25">
      <c r="A28" s="11"/>
      <c r="B28" s="11"/>
      <c r="C28" s="14"/>
    </row>
    <row r="29" spans="1:9" ht="20.25" customHeight="1" thickBot="1" x14ac:dyDescent="0.3">
      <c r="A29" s="11" t="s">
        <v>18</v>
      </c>
      <c r="B29" s="11"/>
      <c r="C29" s="18">
        <f>+C27</f>
        <v>2355479.38</v>
      </c>
      <c r="D29" s="19"/>
      <c r="I29" s="14"/>
    </row>
    <row r="30" spans="1:9" ht="20.25" customHeight="1" thickTop="1" x14ac:dyDescent="0.25">
      <c r="A30" s="11"/>
      <c r="B30" s="11"/>
    </row>
    <row r="31" spans="1:9" x14ac:dyDescent="0.25">
      <c r="A31" s="20" t="s">
        <v>19</v>
      </c>
      <c r="B31" s="20"/>
    </row>
    <row r="32" spans="1:9" x14ac:dyDescent="0.25">
      <c r="A32" s="12" t="s">
        <v>20</v>
      </c>
      <c r="B32" s="12"/>
      <c r="C32" s="21">
        <f>+C22-C29</f>
        <v>155886159.50852054</v>
      </c>
      <c r="H32" s="22"/>
    </row>
    <row r="33" spans="1:8" x14ac:dyDescent="0.25">
      <c r="A33" s="12"/>
      <c r="B33" s="12"/>
      <c r="C33" s="23"/>
      <c r="H33" s="22"/>
    </row>
    <row r="34" spans="1:8" ht="16.5" thickBot="1" x14ac:dyDescent="0.3">
      <c r="A34" s="20" t="s">
        <v>21</v>
      </c>
      <c r="B34" s="20"/>
      <c r="C34" s="15">
        <f>C29+C32</f>
        <v>158241638.88852054</v>
      </c>
      <c r="F34" s="14"/>
    </row>
    <row r="35" spans="1:8" ht="21" customHeight="1" thickTop="1" x14ac:dyDescent="0.25">
      <c r="C35" s="24"/>
    </row>
    <row r="36" spans="1:8" ht="21" customHeight="1" x14ac:dyDescent="0.25"/>
    <row r="37" spans="1:8" ht="21" customHeight="1" x14ac:dyDescent="0.25">
      <c r="A37" s="32" t="s">
        <v>22</v>
      </c>
      <c r="B37" s="32"/>
      <c r="C37" s="32"/>
      <c r="D37" s="32"/>
    </row>
    <row r="38" spans="1:8" ht="16.5" customHeight="1" x14ac:dyDescent="0.25">
      <c r="A38" s="33" t="s">
        <v>23</v>
      </c>
      <c r="B38" s="33"/>
      <c r="C38" s="33"/>
      <c r="D38" s="33"/>
    </row>
    <row r="39" spans="1:8" ht="16.5" customHeight="1" x14ac:dyDescent="0.25">
      <c r="A39" s="25"/>
      <c r="B39" s="25"/>
      <c r="C39" s="25"/>
      <c r="D39" s="25"/>
    </row>
    <row r="40" spans="1:8" x14ac:dyDescent="0.25">
      <c r="A40" s="26" t="s">
        <v>24</v>
      </c>
      <c r="B40" s="26"/>
      <c r="C40" s="32" t="s">
        <v>27</v>
      </c>
      <c r="D40" s="32"/>
      <c r="E40" s="27"/>
    </row>
    <row r="41" spans="1:8" ht="15" customHeight="1" x14ac:dyDescent="0.25">
      <c r="A41" s="25" t="str">
        <f>+'[2]Est. de Rendimiento Fin'!B45</f>
        <v>Enc. Dpto. Administrativo Financiero</v>
      </c>
      <c r="B41" s="25"/>
      <c r="C41" s="33" t="s">
        <v>25</v>
      </c>
      <c r="D41" s="33"/>
    </row>
    <row r="43" spans="1:8" hidden="1" x14ac:dyDescent="0.25"/>
  </sheetData>
  <sheetProtection algorithmName="SHA-512" hashValue="aZNMssHjDTZkgSQrPnLbvZQOBkPOTJ3nbNGAKZD2z7MsYU4ho7Wu9fol27TiTIm63LLn3Vylvm7gmHIwKCXMOw==" saltValue="akWcmN92KuDmrREvAbOyaA==" spinCount="100000" sheet="1" objects="1" scenarios="1"/>
  <mergeCells count="8">
    <mergeCell ref="C40:D40"/>
    <mergeCell ref="C41:D41"/>
    <mergeCell ref="A4:D4"/>
    <mergeCell ref="A5:D5"/>
    <mergeCell ref="A6:D6"/>
    <mergeCell ref="A7:D7"/>
    <mergeCell ref="A37:D37"/>
    <mergeCell ref="A38:D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2023-02-17T14:20:15Z</cp:lastPrinted>
  <dcterms:created xsi:type="dcterms:W3CDTF">2022-04-05T13:47:56Z</dcterms:created>
  <dcterms:modified xsi:type="dcterms:W3CDTF">2023-02-17T18:17:18Z</dcterms:modified>
</cp:coreProperties>
</file>